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Mª Teresa Echarri San Martín\"/>
    </mc:Choice>
  </mc:AlternateContent>
  <bookViews>
    <workbookView xWindow="120" yWindow="120" windowWidth="15180" windowHeight="8835"/>
  </bookViews>
  <sheets>
    <sheet name="GASTOS" sheetId="1" r:id="rId1"/>
    <sheet name="INGR" sheetId="3" r:id="rId2"/>
    <sheet name="RES" sheetId="2" r:id="rId3"/>
  </sheets>
  <calcPr calcId="152511"/>
</workbook>
</file>

<file path=xl/calcChain.xml><?xml version="1.0" encoding="utf-8"?>
<calcChain xmlns="http://schemas.openxmlformats.org/spreadsheetml/2006/main">
  <c r="S36" i="1" l="1"/>
  <c r="R36" i="1"/>
  <c r="Q36" i="1"/>
  <c r="P36" i="1"/>
  <c r="O36" i="1"/>
  <c r="N36" i="1"/>
  <c r="M36" i="1"/>
  <c r="L36" i="1"/>
  <c r="K36" i="1"/>
  <c r="J36" i="1"/>
  <c r="I36" i="1"/>
  <c r="H36" i="1"/>
  <c r="G36" i="1"/>
  <c r="F36" i="1"/>
  <c r="E36" i="1"/>
  <c r="S33" i="1"/>
  <c r="R33" i="1"/>
  <c r="Q33" i="1"/>
  <c r="P33" i="1"/>
  <c r="O33" i="1"/>
  <c r="N33" i="1"/>
  <c r="M33" i="1"/>
  <c r="L33" i="1"/>
  <c r="K33" i="1"/>
  <c r="J33" i="1"/>
  <c r="I33" i="1"/>
  <c r="H33" i="1"/>
  <c r="G33" i="1"/>
  <c r="F33" i="1"/>
  <c r="E33" i="1"/>
  <c r="S28" i="1"/>
  <c r="R28" i="1"/>
  <c r="Q28" i="1"/>
  <c r="P28" i="1"/>
  <c r="O28" i="1"/>
  <c r="N28" i="1"/>
  <c r="M28" i="1"/>
  <c r="L28" i="1"/>
  <c r="K28" i="1"/>
  <c r="J28" i="1"/>
  <c r="I28" i="1"/>
  <c r="H28" i="1"/>
  <c r="G28" i="1"/>
  <c r="F28" i="1"/>
  <c r="E28" i="1"/>
  <c r="S9" i="1"/>
  <c r="S37" i="1" s="1"/>
  <c r="R9" i="1"/>
  <c r="R37" i="1" s="1"/>
  <c r="Q9" i="1"/>
  <c r="Q37" i="1" s="1"/>
  <c r="P9" i="1"/>
  <c r="P37" i="1" s="1"/>
  <c r="O9" i="1"/>
  <c r="O37" i="1" s="1"/>
  <c r="N9" i="1"/>
  <c r="N37" i="1" s="1"/>
  <c r="M9" i="1"/>
  <c r="M37" i="1" s="1"/>
  <c r="L9" i="1"/>
  <c r="L37" i="1" s="1"/>
  <c r="K9" i="1"/>
  <c r="K37" i="1" s="1"/>
  <c r="J9" i="1"/>
  <c r="J37" i="1" s="1"/>
  <c r="I9" i="1"/>
  <c r="I37" i="1" s="1"/>
  <c r="H9" i="1"/>
  <c r="H37" i="1" s="1"/>
  <c r="G9" i="1"/>
  <c r="G37" i="1" s="1"/>
  <c r="F9" i="1"/>
  <c r="F37" i="1" s="1"/>
  <c r="E9" i="1"/>
  <c r="E37" i="1" s="1"/>
  <c r="A2" i="1"/>
  <c r="A3" i="1"/>
  <c r="A4" i="1"/>
  <c r="A5" i="1"/>
  <c r="A6" i="1"/>
  <c r="A7" i="1"/>
  <c r="A8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9" i="1"/>
  <c r="A30" i="1"/>
  <c r="A31" i="1"/>
  <c r="A32" i="1"/>
  <c r="A34" i="1"/>
  <c r="A35" i="1"/>
  <c r="J14" i="3"/>
  <c r="I14" i="3"/>
  <c r="H14" i="3"/>
  <c r="G14" i="3"/>
  <c r="F14" i="3"/>
  <c r="E14" i="3"/>
  <c r="D14" i="3"/>
  <c r="J12" i="3"/>
  <c r="I12" i="3"/>
  <c r="H12" i="3"/>
  <c r="G12" i="3"/>
  <c r="F12" i="3"/>
  <c r="E12" i="3"/>
  <c r="D12" i="3"/>
  <c r="J10" i="3"/>
  <c r="I10" i="3"/>
  <c r="H10" i="3"/>
  <c r="G10" i="3"/>
  <c r="F10" i="3"/>
  <c r="E10" i="3"/>
  <c r="D10" i="3"/>
  <c r="J7" i="3"/>
  <c r="J15" i="3" s="1"/>
  <c r="I7" i="3"/>
  <c r="I15" i="3" s="1"/>
  <c r="H7" i="3"/>
  <c r="H15" i="3" s="1"/>
  <c r="G7" i="3"/>
  <c r="G15" i="3" s="1"/>
  <c r="F7" i="3"/>
  <c r="F15" i="3" s="1"/>
  <c r="E7" i="3"/>
  <c r="E15" i="3" s="1"/>
  <c r="D7" i="3"/>
  <c r="D15" i="3" s="1"/>
  <c r="A3" i="3"/>
  <c r="A4" i="3"/>
  <c r="A5" i="3"/>
  <c r="A6" i="3"/>
  <c r="A8" i="3"/>
  <c r="A9" i="3"/>
  <c r="A11" i="3"/>
  <c r="A2" i="3"/>
</calcChain>
</file>

<file path=xl/sharedStrings.xml><?xml version="1.0" encoding="utf-8"?>
<sst xmlns="http://schemas.openxmlformats.org/spreadsheetml/2006/main" count="171" uniqueCount="132">
  <si>
    <t>Descripción</t>
  </si>
  <si>
    <t>Previsiones Iniciales</t>
  </si>
  <si>
    <t>Autorizaciones</t>
  </si>
  <si>
    <t>Disposiciones</t>
  </si>
  <si>
    <t>Pagos</t>
  </si>
  <si>
    <t>Saldo RC</t>
  </si>
  <si>
    <t>Total MC</t>
  </si>
  <si>
    <t>Saldo A</t>
  </si>
  <si>
    <t>Saldo D</t>
  </si>
  <si>
    <t>Saldo O</t>
  </si>
  <si>
    <t>Total ND</t>
  </si>
  <si>
    <t>Funcional</t>
  </si>
  <si>
    <t>Económico</t>
  </si>
  <si>
    <t>1</t>
  </si>
  <si>
    <t>32610</t>
  </si>
  <si>
    <t>1300200</t>
  </si>
  <si>
    <t>RETRIBUCION LABORAL FIJO</t>
  </si>
  <si>
    <t>1310000</t>
  </si>
  <si>
    <t>RETRBUCIÓN LABORAL EVENTUAL</t>
  </si>
  <si>
    <t>1600000</t>
  </si>
  <si>
    <t>SEGURIDAD SOCIAL</t>
  </si>
  <si>
    <t>1600001</t>
  </si>
  <si>
    <t>S.SOCIAL BECAS ESTUDIOS Y CURSOS FORMACI</t>
  </si>
  <si>
    <t>1600002</t>
  </si>
  <si>
    <t>S.SOCIAL SEGURO VIDA</t>
  </si>
  <si>
    <t>1620400</t>
  </si>
  <si>
    <t>BECAS ESTUDIOS Y CURSOS FORMACION</t>
  </si>
  <si>
    <t>1620500</t>
  </si>
  <si>
    <t>SEGURO DE VIDA Y ACCIDENTES</t>
  </si>
  <si>
    <t>2120000</t>
  </si>
  <si>
    <t>MANTENIMIENTO EDIFICIO</t>
  </si>
  <si>
    <t>2130001</t>
  </si>
  <si>
    <t>MANTENIMIENTO CALEFACCION</t>
  </si>
  <si>
    <t>2190000</t>
  </si>
  <si>
    <t>MANTENIMIENTO INSTRUMENTOS</t>
  </si>
  <si>
    <t>2190001</t>
  </si>
  <si>
    <t>MANTENIMIENTO APLICACIONES INFORMATICAS</t>
  </si>
  <si>
    <t>2200000</t>
  </si>
  <si>
    <t>MATERIAL DE OFICINA, DIDACTICO Y VARIO</t>
  </si>
  <si>
    <t>2200200</t>
  </si>
  <si>
    <t>GASTOS FOTOCOPIADORA</t>
  </si>
  <si>
    <t>2210000</t>
  </si>
  <si>
    <t>ENERGIA ELECTRICA</t>
  </si>
  <si>
    <t>2210100</t>
  </si>
  <si>
    <t>CONSUMO AGUA</t>
  </si>
  <si>
    <t>2210200</t>
  </si>
  <si>
    <t>CONSUMO GAS</t>
  </si>
  <si>
    <t>2240000</t>
  </si>
  <si>
    <t>SEGURO EDIFICIO</t>
  </si>
  <si>
    <t>2260200</t>
  </si>
  <si>
    <t>PUBLICIDAD Y PROPAGANDA</t>
  </si>
  <si>
    <t>2262000</t>
  </si>
  <si>
    <t>CONCIERTOS</t>
  </si>
  <si>
    <t>2262001</t>
  </si>
  <si>
    <t>CELEBRACION SANTA CECILIA</t>
  </si>
  <si>
    <t>2262002</t>
  </si>
  <si>
    <t>ACTOS 50 ANIVERSARIO ESCUELA MUSICA</t>
  </si>
  <si>
    <t>2263000</t>
  </si>
  <si>
    <t>SERVICIOS BANCARIOS Y SIMILARES</t>
  </si>
  <si>
    <t>2270000</t>
  </si>
  <si>
    <t>LIMPIEZA EDIFICIO</t>
  </si>
  <si>
    <t>2270600</t>
  </si>
  <si>
    <t>CONCIERTO PREVENCION RIESGOS LABORALES</t>
  </si>
  <si>
    <t>2270601</t>
  </si>
  <si>
    <t>GESTION NOMINAS Y S.SOCIAL</t>
  </si>
  <si>
    <t>4000000</t>
  </si>
  <si>
    <t>TRANSF AYTO GASTOS CONSERJE</t>
  </si>
  <si>
    <t>4000001</t>
  </si>
  <si>
    <t>TRANSF AYTO MTO ASCENSOR Y TFNO</t>
  </si>
  <si>
    <t>4800000</t>
  </si>
  <si>
    <t>SUBVENCION  ALUMNOS ESCUELA MUSICA</t>
  </si>
  <si>
    <t>4820000</t>
  </si>
  <si>
    <t>CUOTA ASOCIACION ESCUELAS MUSICA</t>
  </si>
  <si>
    <t>6260000</t>
  </si>
  <si>
    <t>EQUIPOS INFORMÁTICOS</t>
  </si>
  <si>
    <t>6290000</t>
  </si>
  <si>
    <t>INSTRUMENTOS MUSICALES</t>
  </si>
  <si>
    <t>CAP</t>
  </si>
  <si>
    <t>Ingresos y Gastos por Capítulo Económico</t>
  </si>
  <si>
    <t>Capítulo</t>
  </si>
  <si>
    <t>Denominación</t>
  </si>
  <si>
    <t>Créditos
Iniciales</t>
  </si>
  <si>
    <t>Modificaciones</t>
  </si>
  <si>
    <t>Previsiones
Definitivas</t>
  </si>
  <si>
    <t>Derechos
Reconocidos Netos</t>
  </si>
  <si>
    <t>%</t>
  </si>
  <si>
    <t>INGRESOS</t>
  </si>
  <si>
    <t>3</t>
  </si>
  <si>
    <t>TASAS, PRECIOS PÚBLICOS Y OTROS INGRESOS</t>
  </si>
  <si>
    <t>4</t>
  </si>
  <si>
    <t>TRANSFERENCIA CORRIENTES.</t>
  </si>
  <si>
    <t>5</t>
  </si>
  <si>
    <t>INGRESOS PATRIMONIALES Y APROVECHAMIENTO</t>
  </si>
  <si>
    <t>8</t>
  </si>
  <si>
    <t>ACTIVOS FINANCIEROS.</t>
  </si>
  <si>
    <t/>
  </si>
  <si>
    <t>TOTAL</t>
  </si>
  <si>
    <t>GASTOS</t>
  </si>
  <si>
    <t>GASTOS DE PERSONAL.</t>
  </si>
  <si>
    <t>2</t>
  </si>
  <si>
    <t>GASTOS CORRIENTES EN BIENES Y SERVICIOS.</t>
  </si>
  <si>
    <t>TRANSFERENCIAS CORRIENTES.</t>
  </si>
  <si>
    <t>6</t>
  </si>
  <si>
    <t>INVERSIONES REALES.</t>
  </si>
  <si>
    <t>Previsiones definitivas</t>
  </si>
  <si>
    <t>Saldo crédito</t>
  </si>
  <si>
    <t>Derechos reconocidos</t>
  </si>
  <si>
    <t>Saldo R</t>
  </si>
  <si>
    <t>Cobros netos</t>
  </si>
  <si>
    <t>PRECIO PUBLICO ALUMNOS</t>
  </si>
  <si>
    <t>ALQUILER ESPACIOS</t>
  </si>
  <si>
    <t>VENTA VALES COMIDA 50 ANIVERSARIO</t>
  </si>
  <si>
    <t>RECARGOS Y COSTAS</t>
  </si>
  <si>
    <t>INTERES DEMORA</t>
  </si>
  <si>
    <t>TRANSFERENCIA AYUNTAMIENTO</t>
  </si>
  <si>
    <t>TRASNF GOBIERNO NAVARRA</t>
  </si>
  <si>
    <t>INTERES CUENTA CORRIENTE</t>
  </si>
  <si>
    <t>RT GASTOS GENERALES</t>
  </si>
  <si>
    <t>Total 3</t>
  </si>
  <si>
    <t>Total 4</t>
  </si>
  <si>
    <t>Total 5</t>
  </si>
  <si>
    <t>Total 8</t>
  </si>
  <si>
    <t>Total general</t>
  </si>
  <si>
    <t>Previsiones
 Iniciales</t>
  </si>
  <si>
    <t>Previsiones
 Definitivas</t>
  </si>
  <si>
    <t>Saldo
 Disponible</t>
  </si>
  <si>
    <t>Obligaciones
 Reconocidas</t>
  </si>
  <si>
    <t>Reintegros
 Reconocidos</t>
  </si>
  <si>
    <t>Reintegros
 Cobrados</t>
  </si>
  <si>
    <t>Total 1</t>
  </si>
  <si>
    <t>Total 2</t>
  </si>
  <si>
    <t>Total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</si>
</sst>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76" formatCode="_-* #,##0.00\ _€_-;\-* #,##0.00\ _€_-;_-* &quot;-&quot;??\ _€_-;_-@_-"/>
  </numFmts>
  <fonts count="8" x14ac:knownFonts="1">
    <font>
      <sz val="10"/>
      <name val="Arial"/>
    </font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10"/>
      <name val="Arial"/>
    </font>
    <font>
      <b/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176" fontId="6" fillId="0" borderId="0" applyFont="0" applyFill="0" applyBorder="0" applyAlignment="0" applyProtection="0"/>
  </cellStyleXfs>
  <cellXfs count="43">
    <xf numFmtId="0" fontId="0" fillId="0" borderId="0" xfId="0"/>
    <xf numFmtId="4" fontId="2" fillId="0" borderId="0" xfId="0" applyNumberFormat="1" applyFont="1" applyAlignment="1">
      <alignment horizontal="right"/>
    </xf>
    <xf numFmtId="4" fontId="2" fillId="0" borderId="0" xfId="0" applyNumberFormat="1" applyFont="1"/>
    <xf numFmtId="0" fontId="2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/>
    </xf>
    <xf numFmtId="4" fontId="5" fillId="0" borderId="0" xfId="0" applyNumberFormat="1" applyFont="1" applyAlignment="1" applyProtection="1">
      <alignment horizontal="center" vertical="center"/>
      <protection hidden="1"/>
    </xf>
    <xf numFmtId="3" fontId="2" fillId="0" borderId="0" xfId="0" applyNumberFormat="1" applyFont="1" applyAlignment="1">
      <alignment horizontal="center"/>
    </xf>
    <xf numFmtId="3" fontId="4" fillId="0" borderId="0" xfId="0" applyNumberFormat="1" applyFont="1" applyAlignment="1">
      <alignment horizontal="center"/>
    </xf>
    <xf numFmtId="0" fontId="3" fillId="0" borderId="1" xfId="0" applyNumberFormat="1" applyFont="1" applyBorder="1" applyAlignment="1">
      <alignment horizontal="left" vertical="center" wrapText="1"/>
    </xf>
    <xf numFmtId="0" fontId="2" fillId="0" borderId="0" xfId="0" applyNumberFormat="1" applyFont="1" applyAlignment="1">
      <alignment horizontal="left"/>
    </xf>
    <xf numFmtId="0" fontId="0" fillId="0" borderId="0" xfId="0"/>
    <xf numFmtId="4" fontId="4" fillId="0" borderId="0" xfId="0" applyNumberFormat="1" applyFont="1" applyAlignment="1">
      <alignment horizontal="right"/>
    </xf>
    <xf numFmtId="2" fontId="3" fillId="0" borderId="1" xfId="0" applyNumberFormat="1" applyFont="1" applyBorder="1" applyAlignment="1">
      <alignment horizontal="center" vertical="center" wrapText="1"/>
    </xf>
    <xf numFmtId="2" fontId="4" fillId="0" borderId="0" xfId="0" applyNumberFormat="1" applyFont="1" applyAlignment="1">
      <alignment horizontal="right"/>
    </xf>
    <xf numFmtId="2" fontId="2" fillId="0" borderId="0" xfId="0" applyNumberFormat="1" applyFont="1" applyAlignment="1">
      <alignment horizontal="right"/>
    </xf>
    <xf numFmtId="0" fontId="3" fillId="0" borderId="0" xfId="0" applyNumberFormat="1" applyFont="1" applyBorder="1" applyAlignment="1">
      <alignment horizontal="center" vertical="center" wrapText="1"/>
    </xf>
    <xf numFmtId="2" fontId="3" fillId="0" borderId="0" xfId="0" applyNumberFormat="1" applyFont="1" applyBorder="1" applyAlignment="1">
      <alignment horizontal="center" vertical="center" wrapText="1"/>
    </xf>
    <xf numFmtId="4" fontId="3" fillId="0" borderId="0" xfId="0" applyNumberFormat="1" applyFont="1" applyBorder="1" applyAlignment="1">
      <alignment horizontal="center" vertical="center" wrapText="1"/>
    </xf>
    <xf numFmtId="4" fontId="3" fillId="0" borderId="0" xfId="0" applyNumberFormat="1" applyFont="1" applyBorder="1" applyAlignment="1">
      <alignment horizontal="right" vertical="center" wrapText="1"/>
    </xf>
    <xf numFmtId="0" fontId="2" fillId="0" borderId="0" xfId="0" applyNumberFormat="1" applyFont="1" applyBorder="1" applyAlignment="1">
      <alignment horizontal="center"/>
    </xf>
    <xf numFmtId="2" fontId="2" fillId="0" borderId="0" xfId="0" applyNumberFormat="1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0" xfId="0" applyNumberFormat="1" applyFont="1" applyProtection="1">
      <protection hidden="1"/>
    </xf>
    <xf numFmtId="4" fontId="3" fillId="0" borderId="0" xfId="0" applyNumberFormat="1" applyFont="1" applyBorder="1" applyAlignment="1" applyProtection="1">
      <alignment horizontal="center" vertical="center" wrapText="1"/>
      <protection hidden="1"/>
    </xf>
    <xf numFmtId="4" fontId="2" fillId="0" borderId="0" xfId="0" applyNumberFormat="1" applyFont="1" applyBorder="1" applyAlignment="1" applyProtection="1">
      <alignment horizontal="center"/>
      <protection hidden="1"/>
    </xf>
    <xf numFmtId="49" fontId="3" fillId="0" borderId="1" xfId="0" applyNumberFormat="1" applyFont="1" applyBorder="1" applyAlignment="1">
      <alignment horizontal="center" vertical="center" wrapText="1"/>
    </xf>
    <xf numFmtId="2" fontId="2" fillId="0" borderId="0" xfId="0" applyNumberFormat="1" applyFont="1" applyBorder="1" applyAlignment="1">
      <alignment horizontal="left"/>
    </xf>
    <xf numFmtId="2" fontId="2" fillId="0" borderId="0" xfId="0" applyNumberFormat="1" applyFont="1" applyAlignment="1">
      <alignment horizontal="left"/>
    </xf>
    <xf numFmtId="49" fontId="2" fillId="0" borderId="0" xfId="0" applyNumberFormat="1" applyFont="1" applyBorder="1" applyAlignment="1">
      <alignment horizontal="center"/>
    </xf>
    <xf numFmtId="49" fontId="2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7" fillId="0" borderId="0" xfId="0" applyFont="1"/>
    <xf numFmtId="43" fontId="0" fillId="0" borderId="0" xfId="1" applyFont="1"/>
    <xf numFmtId="0" fontId="0" fillId="0" borderId="0" xfId="0"/>
    <xf numFmtId="4" fontId="2" fillId="0" borderId="0" xfId="0" applyNumberFormat="1" applyFont="1" applyAlignment="1">
      <alignment horizontal="right"/>
    </xf>
    <xf numFmtId="4" fontId="2" fillId="0" borderId="0" xfId="0" applyNumberFormat="1" applyFont="1" applyAlignment="1">
      <alignment horizontal="center"/>
    </xf>
    <xf numFmtId="4" fontId="2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center"/>
    </xf>
    <xf numFmtId="4" fontId="3" fillId="0" borderId="1" xfId="0" applyNumberFormat="1" applyFont="1" applyBorder="1" applyAlignment="1">
      <alignment horizontal="righ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/>
    </xf>
  </cellXfs>
  <cellStyles count="3">
    <cellStyle name="Millares" xfId="1" builtinId="3"/>
    <cellStyle name="Millares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AA37"/>
  <sheetViews>
    <sheetView tabSelected="1" workbookViewId="0">
      <pane ySplit="1" topLeftCell="A2" activePane="bottomLeft" state="frozen"/>
      <selection pane="bottomLeft" activeCell="O37" sqref="O37"/>
    </sheetView>
  </sheetViews>
  <sheetFormatPr baseColWidth="10" defaultRowHeight="11.25" outlineLevelRow="2" x14ac:dyDescent="0.2"/>
  <cols>
    <col min="1" max="1" width="4" style="2" customWidth="1"/>
    <col min="2" max="2" width="8.7109375" style="4" bestFit="1" customWidth="1"/>
    <col min="3" max="3" width="10" style="4" bestFit="1" customWidth="1"/>
    <col min="4" max="4" width="36.7109375" style="9" customWidth="1"/>
    <col min="5" max="5" width="10.5703125" style="1" customWidth="1"/>
    <col min="6" max="6" width="8.42578125" style="1" customWidth="1"/>
    <col min="7" max="7" width="10.5703125" style="1" customWidth="1"/>
    <col min="8" max="8" width="8.28515625" style="1" customWidth="1"/>
    <col min="9" max="9" width="7.7109375" style="1" customWidth="1"/>
    <col min="10" max="10" width="9.85546875" style="1" customWidth="1"/>
    <col min="11" max="11" width="13.140625" style="1" customWidth="1"/>
    <col min="12" max="12" width="7.140625" style="1" customWidth="1"/>
    <col min="13" max="13" width="12.42578125" style="1" customWidth="1"/>
    <col min="14" max="14" width="7.85546875" style="1" customWidth="1"/>
    <col min="15" max="15" width="12" style="1" customWidth="1"/>
    <col min="16" max="16" width="7.28515625" style="1" customWidth="1"/>
    <col min="17" max="17" width="8.7109375" style="1" bestFit="1" customWidth="1"/>
    <col min="18" max="18" width="12" style="1" customWidth="1"/>
    <col min="19" max="19" width="9.85546875" style="1" customWidth="1"/>
    <col min="20" max="20" width="13.7109375" style="1" customWidth="1"/>
    <col min="21" max="21" width="14.7109375" style="1" customWidth="1"/>
    <col min="22" max="22" width="9.85546875" style="3" customWidth="1"/>
    <col min="23" max="23" width="12" style="3" customWidth="1"/>
    <col min="24" max="24" width="20.42578125" style="3" customWidth="1"/>
    <col min="25" max="26" width="13.140625" style="3" customWidth="1"/>
    <col min="27" max="16384" width="11.42578125" style="2"/>
  </cols>
  <sheetData>
    <row r="1" spans="1:27" ht="24" x14ac:dyDescent="0.2">
      <c r="A1" s="6" t="s">
        <v>77</v>
      </c>
      <c r="B1" s="41" t="s">
        <v>11</v>
      </c>
      <c r="C1" s="41" t="s">
        <v>12</v>
      </c>
      <c r="D1" s="8" t="s">
        <v>0</v>
      </c>
      <c r="E1" s="38" t="s">
        <v>123</v>
      </c>
      <c r="F1" s="38" t="s">
        <v>6</v>
      </c>
      <c r="G1" s="38" t="s">
        <v>124</v>
      </c>
      <c r="H1" s="38" t="s">
        <v>5</v>
      </c>
      <c r="I1" s="38" t="s">
        <v>10</v>
      </c>
      <c r="J1" s="38" t="s">
        <v>125</v>
      </c>
      <c r="K1" s="38" t="s">
        <v>2</v>
      </c>
      <c r="L1" s="38" t="s">
        <v>7</v>
      </c>
      <c r="M1" s="38" t="s">
        <v>3</v>
      </c>
      <c r="N1" s="38" t="s">
        <v>8</v>
      </c>
      <c r="O1" s="38" t="s">
        <v>126</v>
      </c>
      <c r="P1" s="38" t="s">
        <v>9</v>
      </c>
      <c r="Q1" s="38" t="s">
        <v>4</v>
      </c>
      <c r="R1" s="38" t="s">
        <v>127</v>
      </c>
      <c r="S1" s="38" t="s">
        <v>128</v>
      </c>
      <c r="T1" s="38"/>
      <c r="U1" s="40"/>
      <c r="V1" s="37"/>
      <c r="W1" s="37"/>
      <c r="X1" s="37"/>
      <c r="Y1" s="37"/>
      <c r="Z1" s="37"/>
      <c r="AA1" s="38"/>
    </row>
    <row r="2" spans="1:27" hidden="1" outlineLevel="2" x14ac:dyDescent="0.2">
      <c r="A2" s="6">
        <f t="shared" ref="A2:A32" si="0">INT(C2/1000000)</f>
        <v>1</v>
      </c>
      <c r="B2" s="42" t="s">
        <v>14</v>
      </c>
      <c r="C2" s="42" t="s">
        <v>15</v>
      </c>
      <c r="D2" s="9" t="s">
        <v>16</v>
      </c>
      <c r="E2" s="34">
        <v>126690</v>
      </c>
      <c r="F2" s="34">
        <v>47320</v>
      </c>
      <c r="G2" s="34">
        <v>174010</v>
      </c>
      <c r="H2" s="34">
        <v>0</v>
      </c>
      <c r="I2" s="34">
        <v>0</v>
      </c>
      <c r="J2" s="34">
        <v>77336.029999999897</v>
      </c>
      <c r="K2" s="34">
        <v>96673.97</v>
      </c>
      <c r="L2" s="34">
        <v>0</v>
      </c>
      <c r="M2" s="34">
        <v>96673.97</v>
      </c>
      <c r="N2" s="34">
        <v>0</v>
      </c>
      <c r="O2" s="34">
        <v>96673.97</v>
      </c>
      <c r="P2" s="34">
        <v>0</v>
      </c>
      <c r="Q2" s="34">
        <v>96673.97</v>
      </c>
      <c r="R2" s="34">
        <v>0</v>
      </c>
      <c r="S2" s="34">
        <v>0</v>
      </c>
      <c r="T2" s="34"/>
      <c r="U2" s="34"/>
      <c r="V2" s="39"/>
      <c r="W2" s="39"/>
      <c r="X2" s="39"/>
      <c r="Y2" s="39"/>
      <c r="Z2" s="39"/>
      <c r="AA2" s="35"/>
    </row>
    <row r="3" spans="1:27" ht="12.75" hidden="1" outlineLevel="2" x14ac:dyDescent="0.2">
      <c r="A3" s="6">
        <f t="shared" si="0"/>
        <v>1</v>
      </c>
      <c r="B3" s="42" t="s">
        <v>14</v>
      </c>
      <c r="C3" s="42" t="s">
        <v>17</v>
      </c>
      <c r="D3" s="9" t="s">
        <v>18</v>
      </c>
      <c r="E3" s="34">
        <v>57510</v>
      </c>
      <c r="F3" s="34">
        <v>-24520</v>
      </c>
      <c r="G3" s="34">
        <v>32990</v>
      </c>
      <c r="H3" s="34">
        <v>0</v>
      </c>
      <c r="I3" s="34">
        <v>0</v>
      </c>
      <c r="J3" s="34">
        <v>8695.20999999999</v>
      </c>
      <c r="K3" s="34">
        <v>24294.79</v>
      </c>
      <c r="L3" s="34">
        <v>0</v>
      </c>
      <c r="M3" s="34">
        <v>24294.79</v>
      </c>
      <c r="N3" s="34">
        <v>0</v>
      </c>
      <c r="O3" s="34">
        <v>24294.79</v>
      </c>
      <c r="P3" s="34">
        <v>0</v>
      </c>
      <c r="Q3" s="34">
        <v>24294.79</v>
      </c>
      <c r="R3" s="34">
        <v>0</v>
      </c>
      <c r="S3" s="34">
        <v>0</v>
      </c>
      <c r="T3" s="33"/>
      <c r="U3" s="33"/>
      <c r="V3" s="33"/>
      <c r="W3" s="33"/>
      <c r="X3" s="33"/>
      <c r="Y3" s="33"/>
      <c r="Z3" s="33"/>
      <c r="AA3" s="33"/>
    </row>
    <row r="4" spans="1:27" ht="12.75" hidden="1" outlineLevel="2" x14ac:dyDescent="0.2">
      <c r="A4" s="6">
        <f t="shared" si="0"/>
        <v>1</v>
      </c>
      <c r="B4" s="42" t="s">
        <v>14</v>
      </c>
      <c r="C4" s="42" t="s">
        <v>19</v>
      </c>
      <c r="D4" s="9" t="s">
        <v>20</v>
      </c>
      <c r="E4" s="34">
        <v>59700</v>
      </c>
      <c r="F4" s="34">
        <v>470</v>
      </c>
      <c r="G4" s="34">
        <v>60170</v>
      </c>
      <c r="H4" s="34">
        <v>0</v>
      </c>
      <c r="I4" s="34">
        <v>0</v>
      </c>
      <c r="J4" s="34">
        <v>33672.79</v>
      </c>
      <c r="K4" s="34">
        <v>26497.209999999901</v>
      </c>
      <c r="L4" s="34">
        <v>0</v>
      </c>
      <c r="M4" s="34">
        <v>26497.209999999901</v>
      </c>
      <c r="N4" s="34">
        <v>0</v>
      </c>
      <c r="O4" s="34">
        <v>26497.209999999901</v>
      </c>
      <c r="P4" s="34">
        <v>0</v>
      </c>
      <c r="Q4" s="34">
        <v>26497.209999999901</v>
      </c>
      <c r="R4" s="34">
        <v>0</v>
      </c>
      <c r="S4" s="34">
        <v>0</v>
      </c>
      <c r="T4" s="33"/>
      <c r="U4" s="33"/>
      <c r="V4" s="33"/>
      <c r="W4" s="33"/>
      <c r="X4" s="33"/>
      <c r="Y4" s="33"/>
      <c r="Z4" s="33"/>
      <c r="AA4" s="33"/>
    </row>
    <row r="5" spans="1:27" ht="12.75" hidden="1" outlineLevel="2" x14ac:dyDescent="0.2">
      <c r="A5" s="6">
        <f t="shared" si="0"/>
        <v>1</v>
      </c>
      <c r="B5" s="42" t="s">
        <v>14</v>
      </c>
      <c r="C5" s="42" t="s">
        <v>21</v>
      </c>
      <c r="D5" s="9" t="s">
        <v>22</v>
      </c>
      <c r="E5" s="34">
        <v>1450</v>
      </c>
      <c r="F5" s="34">
        <v>0</v>
      </c>
      <c r="G5" s="34">
        <v>1450</v>
      </c>
      <c r="H5" s="34">
        <v>0</v>
      </c>
      <c r="I5" s="34">
        <v>0</v>
      </c>
      <c r="J5" s="34">
        <v>1450</v>
      </c>
      <c r="K5" s="34">
        <v>0</v>
      </c>
      <c r="L5" s="34">
        <v>0</v>
      </c>
      <c r="M5" s="34">
        <v>0</v>
      </c>
      <c r="N5" s="34">
        <v>0</v>
      </c>
      <c r="O5" s="34">
        <v>0</v>
      </c>
      <c r="P5" s="34">
        <v>0</v>
      </c>
      <c r="Q5" s="34">
        <v>0</v>
      </c>
      <c r="R5" s="34">
        <v>0</v>
      </c>
      <c r="S5" s="34">
        <v>0</v>
      </c>
      <c r="T5" s="33"/>
      <c r="U5" s="33"/>
      <c r="V5" s="33"/>
      <c r="W5" s="33"/>
      <c r="X5" s="33"/>
      <c r="Y5" s="33"/>
      <c r="Z5" s="33"/>
      <c r="AA5" s="33"/>
    </row>
    <row r="6" spans="1:27" ht="12.75" hidden="1" outlineLevel="2" x14ac:dyDescent="0.2">
      <c r="A6" s="6">
        <f t="shared" si="0"/>
        <v>1</v>
      </c>
      <c r="B6" s="42" t="s">
        <v>14</v>
      </c>
      <c r="C6" s="42" t="s">
        <v>23</v>
      </c>
      <c r="D6" s="9" t="s">
        <v>24</v>
      </c>
      <c r="E6" s="34">
        <v>1480</v>
      </c>
      <c r="F6" s="34">
        <v>0</v>
      </c>
      <c r="G6" s="34">
        <v>1480</v>
      </c>
      <c r="H6" s="34">
        <v>0</v>
      </c>
      <c r="I6" s="34">
        <v>0</v>
      </c>
      <c r="J6" s="34">
        <v>1480</v>
      </c>
      <c r="K6" s="34">
        <v>0</v>
      </c>
      <c r="L6" s="34">
        <v>0</v>
      </c>
      <c r="M6" s="34">
        <v>0</v>
      </c>
      <c r="N6" s="34">
        <v>0</v>
      </c>
      <c r="O6" s="34">
        <v>0</v>
      </c>
      <c r="P6" s="34">
        <v>0</v>
      </c>
      <c r="Q6" s="34">
        <v>0</v>
      </c>
      <c r="R6" s="34">
        <v>0</v>
      </c>
      <c r="S6" s="34">
        <v>0</v>
      </c>
      <c r="T6" s="33"/>
      <c r="U6" s="33"/>
      <c r="V6" s="33"/>
      <c r="W6" s="33"/>
      <c r="X6" s="33"/>
      <c r="Y6" s="33"/>
      <c r="Z6" s="33"/>
      <c r="AA6" s="33"/>
    </row>
    <row r="7" spans="1:27" ht="12.75" hidden="1" outlineLevel="2" x14ac:dyDescent="0.2">
      <c r="A7" s="6">
        <f t="shared" si="0"/>
        <v>1</v>
      </c>
      <c r="B7" s="42" t="s">
        <v>14</v>
      </c>
      <c r="C7" s="42" t="s">
        <v>25</v>
      </c>
      <c r="D7" s="9" t="s">
        <v>26</v>
      </c>
      <c r="E7" s="34">
        <v>2000</v>
      </c>
      <c r="F7" s="34">
        <v>0</v>
      </c>
      <c r="G7" s="34">
        <v>2000</v>
      </c>
      <c r="H7" s="34">
        <v>0</v>
      </c>
      <c r="I7" s="34">
        <v>0</v>
      </c>
      <c r="J7" s="34">
        <v>2000</v>
      </c>
      <c r="K7" s="34">
        <v>0</v>
      </c>
      <c r="L7" s="34">
        <v>0</v>
      </c>
      <c r="M7" s="34">
        <v>0</v>
      </c>
      <c r="N7" s="34">
        <v>0</v>
      </c>
      <c r="O7" s="34">
        <v>0</v>
      </c>
      <c r="P7" s="34">
        <v>0</v>
      </c>
      <c r="Q7" s="34">
        <v>0</v>
      </c>
      <c r="R7" s="34">
        <v>0</v>
      </c>
      <c r="S7" s="34">
        <v>0</v>
      </c>
      <c r="T7" s="33"/>
      <c r="U7" s="33"/>
      <c r="V7" s="33"/>
      <c r="W7" s="33"/>
      <c r="X7" s="33"/>
      <c r="Y7" s="33"/>
      <c r="Z7" s="33"/>
      <c r="AA7" s="33"/>
    </row>
    <row r="8" spans="1:27" ht="12.75" hidden="1" outlineLevel="2" x14ac:dyDescent="0.2">
      <c r="A8" s="6">
        <f t="shared" si="0"/>
        <v>1</v>
      </c>
      <c r="B8" s="42" t="s">
        <v>14</v>
      </c>
      <c r="C8" s="42" t="s">
        <v>27</v>
      </c>
      <c r="D8" s="9" t="s">
        <v>28</v>
      </c>
      <c r="E8" s="34">
        <v>4190</v>
      </c>
      <c r="F8" s="34">
        <v>0</v>
      </c>
      <c r="G8" s="34">
        <v>4190</v>
      </c>
      <c r="H8" s="34">
        <v>0</v>
      </c>
      <c r="I8" s="34">
        <v>0</v>
      </c>
      <c r="J8" s="34">
        <v>4190</v>
      </c>
      <c r="K8" s="34">
        <v>0</v>
      </c>
      <c r="L8" s="34">
        <v>0</v>
      </c>
      <c r="M8" s="34">
        <v>0</v>
      </c>
      <c r="N8" s="34">
        <v>0</v>
      </c>
      <c r="O8" s="34">
        <v>0</v>
      </c>
      <c r="P8" s="34">
        <v>0</v>
      </c>
      <c r="Q8" s="34">
        <v>0</v>
      </c>
      <c r="R8" s="34">
        <v>0</v>
      </c>
      <c r="S8" s="34">
        <v>0</v>
      </c>
      <c r="T8" s="33"/>
      <c r="U8" s="33"/>
      <c r="V8" s="33"/>
      <c r="W8" s="33"/>
      <c r="X8" s="33"/>
      <c r="Y8" s="33"/>
      <c r="Z8" s="33"/>
      <c r="AA8" s="33"/>
    </row>
    <row r="9" spans="1:27" s="36" customFormat="1" ht="12.75" outlineLevel="1" collapsed="1" x14ac:dyDescent="0.2">
      <c r="A9" s="7" t="s">
        <v>129</v>
      </c>
      <c r="B9" s="42"/>
      <c r="C9" s="42"/>
      <c r="D9" s="9"/>
      <c r="E9" s="34">
        <f>SUBTOTAL(9,E2:E8)</f>
        <v>253020</v>
      </c>
      <c r="F9" s="34">
        <f>SUBTOTAL(9,F2:F8)</f>
        <v>23270</v>
      </c>
      <c r="G9" s="34">
        <f>SUBTOTAL(9,G2:G8)</f>
        <v>276290</v>
      </c>
      <c r="H9" s="34">
        <f>SUBTOTAL(9,H2:H8)</f>
        <v>0</v>
      </c>
      <c r="I9" s="34">
        <f>SUBTOTAL(9,I2:I8)</f>
        <v>0</v>
      </c>
      <c r="J9" s="34">
        <f>SUBTOTAL(9,J2:J8)</f>
        <v>128824.02999999988</v>
      </c>
      <c r="K9" s="34">
        <f>SUBTOTAL(9,K2:K8)</f>
        <v>147465.96999999991</v>
      </c>
      <c r="L9" s="34">
        <f>SUBTOTAL(9,L2:L8)</f>
        <v>0</v>
      </c>
      <c r="M9" s="34">
        <f>SUBTOTAL(9,M2:M8)</f>
        <v>147465.96999999991</v>
      </c>
      <c r="N9" s="34">
        <f>SUBTOTAL(9,N2:N8)</f>
        <v>0</v>
      </c>
      <c r="O9" s="34">
        <f>SUBTOTAL(9,O2:O8)</f>
        <v>147465.96999999991</v>
      </c>
      <c r="P9" s="34">
        <f>SUBTOTAL(9,P2:P8)</f>
        <v>0</v>
      </c>
      <c r="Q9" s="34">
        <f>SUBTOTAL(9,Q2:Q8)</f>
        <v>147465.96999999991</v>
      </c>
      <c r="R9" s="34">
        <f>SUBTOTAL(9,R2:R8)</f>
        <v>0</v>
      </c>
      <c r="S9" s="34">
        <f>SUBTOTAL(9,S2:S8)</f>
        <v>0</v>
      </c>
      <c r="T9" s="33"/>
      <c r="U9" s="33"/>
      <c r="V9" s="33"/>
      <c r="W9" s="33"/>
      <c r="X9" s="33"/>
      <c r="Y9" s="33"/>
      <c r="Z9" s="33"/>
      <c r="AA9" s="33"/>
    </row>
    <row r="10" spans="1:27" ht="12.75" hidden="1" outlineLevel="2" x14ac:dyDescent="0.2">
      <c r="A10" s="6">
        <f t="shared" si="0"/>
        <v>2</v>
      </c>
      <c r="B10" s="42" t="s">
        <v>14</v>
      </c>
      <c r="C10" s="42" t="s">
        <v>29</v>
      </c>
      <c r="D10" s="9" t="s">
        <v>30</v>
      </c>
      <c r="E10" s="34">
        <v>5000</v>
      </c>
      <c r="F10" s="34">
        <v>0</v>
      </c>
      <c r="G10" s="34">
        <v>5000</v>
      </c>
      <c r="H10" s="34">
        <v>0</v>
      </c>
      <c r="I10" s="34">
        <v>0</v>
      </c>
      <c r="J10" s="34">
        <v>3355.69</v>
      </c>
      <c r="K10" s="34">
        <v>1644.3099999999899</v>
      </c>
      <c r="L10" s="34">
        <v>0</v>
      </c>
      <c r="M10" s="34">
        <v>1644.3099999999899</v>
      </c>
      <c r="N10" s="34">
        <v>0</v>
      </c>
      <c r="O10" s="34">
        <v>1644.3099999999899</v>
      </c>
      <c r="P10" s="34">
        <v>75.329999999999899</v>
      </c>
      <c r="Q10" s="34">
        <v>1568.98</v>
      </c>
      <c r="R10" s="34">
        <v>0</v>
      </c>
      <c r="S10" s="34">
        <v>0</v>
      </c>
      <c r="T10" s="33"/>
      <c r="U10" s="33"/>
      <c r="V10" s="33"/>
      <c r="W10" s="33"/>
      <c r="X10" s="33"/>
      <c r="Y10" s="33"/>
      <c r="Z10" s="33"/>
      <c r="AA10" s="33"/>
    </row>
    <row r="11" spans="1:27" ht="12.75" hidden="1" outlineLevel="2" x14ac:dyDescent="0.2">
      <c r="A11" s="6">
        <f t="shared" si="0"/>
        <v>2</v>
      </c>
      <c r="B11" s="42" t="s">
        <v>14</v>
      </c>
      <c r="C11" s="42" t="s">
        <v>31</v>
      </c>
      <c r="D11" s="9" t="s">
        <v>32</v>
      </c>
      <c r="E11" s="34">
        <v>2420</v>
      </c>
      <c r="F11" s="34">
        <v>0</v>
      </c>
      <c r="G11" s="34">
        <v>2420</v>
      </c>
      <c r="H11" s="34">
        <v>0</v>
      </c>
      <c r="I11" s="34">
        <v>0</v>
      </c>
      <c r="J11" s="34">
        <v>1977.74</v>
      </c>
      <c r="K11" s="34">
        <v>442.25999999999902</v>
      </c>
      <c r="L11" s="34">
        <v>0</v>
      </c>
      <c r="M11" s="34">
        <v>442.25999999999902</v>
      </c>
      <c r="N11" s="34">
        <v>0</v>
      </c>
      <c r="O11" s="34">
        <v>442.25999999999902</v>
      </c>
      <c r="P11" s="34">
        <v>0</v>
      </c>
      <c r="Q11" s="34">
        <v>442.25999999999902</v>
      </c>
      <c r="R11" s="34">
        <v>0</v>
      </c>
      <c r="S11" s="34">
        <v>0</v>
      </c>
      <c r="T11" s="33"/>
      <c r="U11" s="33"/>
      <c r="V11" s="33"/>
      <c r="W11" s="33"/>
      <c r="X11" s="33"/>
      <c r="Y11" s="33"/>
      <c r="Z11" s="33"/>
      <c r="AA11" s="33"/>
    </row>
    <row r="12" spans="1:27" ht="12.75" hidden="1" outlineLevel="2" x14ac:dyDescent="0.2">
      <c r="A12" s="6">
        <f t="shared" si="0"/>
        <v>2</v>
      </c>
      <c r="B12" s="42" t="s">
        <v>14</v>
      </c>
      <c r="C12" s="42" t="s">
        <v>33</v>
      </c>
      <c r="D12" s="9" t="s">
        <v>34</v>
      </c>
      <c r="E12" s="34">
        <v>1000</v>
      </c>
      <c r="F12" s="34">
        <v>0</v>
      </c>
      <c r="G12" s="34">
        <v>1000</v>
      </c>
      <c r="H12" s="34">
        <v>0</v>
      </c>
      <c r="I12" s="34">
        <v>0</v>
      </c>
      <c r="J12" s="34">
        <v>776.90999999999894</v>
      </c>
      <c r="K12" s="34">
        <v>223.09</v>
      </c>
      <c r="L12" s="34">
        <v>0</v>
      </c>
      <c r="M12" s="34">
        <v>223.09</v>
      </c>
      <c r="N12" s="34">
        <v>0</v>
      </c>
      <c r="O12" s="34">
        <v>223.09</v>
      </c>
      <c r="P12" s="34">
        <v>0</v>
      </c>
      <c r="Q12" s="34">
        <v>223.09</v>
      </c>
      <c r="R12" s="34">
        <v>0</v>
      </c>
      <c r="S12" s="34">
        <v>0</v>
      </c>
      <c r="T12" s="33"/>
      <c r="U12" s="33"/>
      <c r="V12" s="33"/>
      <c r="W12" s="33"/>
      <c r="X12" s="33"/>
      <c r="Y12" s="33"/>
      <c r="Z12" s="33"/>
      <c r="AA12" s="33"/>
    </row>
    <row r="13" spans="1:27" ht="12.75" hidden="1" outlineLevel="2" x14ac:dyDescent="0.2">
      <c r="A13" s="6">
        <f t="shared" si="0"/>
        <v>2</v>
      </c>
      <c r="B13" s="42" t="s">
        <v>14</v>
      </c>
      <c r="C13" s="42" t="s">
        <v>35</v>
      </c>
      <c r="D13" s="9" t="s">
        <v>36</v>
      </c>
      <c r="E13" s="34">
        <v>3600</v>
      </c>
      <c r="F13" s="34">
        <v>0</v>
      </c>
      <c r="G13" s="34">
        <v>3600</v>
      </c>
      <c r="H13" s="34">
        <v>0</v>
      </c>
      <c r="I13" s="34">
        <v>0</v>
      </c>
      <c r="J13" s="34">
        <v>2438.4</v>
      </c>
      <c r="K13" s="34">
        <v>1161.5999999999899</v>
      </c>
      <c r="L13" s="34">
        <v>0</v>
      </c>
      <c r="M13" s="34">
        <v>1161.5999999999899</v>
      </c>
      <c r="N13" s="34">
        <v>0</v>
      </c>
      <c r="O13" s="34">
        <v>1161.5999999999899</v>
      </c>
      <c r="P13" s="34">
        <v>0</v>
      </c>
      <c r="Q13" s="34">
        <v>1161.5999999999899</v>
      </c>
      <c r="R13" s="34">
        <v>0</v>
      </c>
      <c r="S13" s="34">
        <v>0</v>
      </c>
      <c r="T13" s="33"/>
      <c r="U13" s="33"/>
      <c r="V13" s="33"/>
      <c r="W13" s="33"/>
      <c r="X13" s="33"/>
      <c r="Y13" s="33"/>
      <c r="Z13" s="33"/>
      <c r="AA13" s="33"/>
    </row>
    <row r="14" spans="1:27" ht="12.75" hidden="1" outlineLevel="2" x14ac:dyDescent="0.2">
      <c r="A14" s="6">
        <f t="shared" si="0"/>
        <v>2</v>
      </c>
      <c r="B14" s="42" t="s">
        <v>14</v>
      </c>
      <c r="C14" s="42" t="s">
        <v>37</v>
      </c>
      <c r="D14" s="9" t="s">
        <v>38</v>
      </c>
      <c r="E14" s="34">
        <v>1200</v>
      </c>
      <c r="F14" s="34">
        <v>0</v>
      </c>
      <c r="G14" s="34">
        <v>1200</v>
      </c>
      <c r="H14" s="34">
        <v>0</v>
      </c>
      <c r="I14" s="34">
        <v>0</v>
      </c>
      <c r="J14" s="34">
        <v>874.23</v>
      </c>
      <c r="K14" s="34">
        <v>325.76999999999902</v>
      </c>
      <c r="L14" s="34">
        <v>0</v>
      </c>
      <c r="M14" s="34">
        <v>325.76999999999902</v>
      </c>
      <c r="N14" s="34">
        <v>0</v>
      </c>
      <c r="O14" s="34">
        <v>325.76999999999902</v>
      </c>
      <c r="P14" s="34">
        <v>1.5</v>
      </c>
      <c r="Q14" s="34">
        <v>324.26999999999902</v>
      </c>
      <c r="R14" s="34">
        <v>0</v>
      </c>
      <c r="S14" s="34">
        <v>0</v>
      </c>
      <c r="T14" s="33"/>
      <c r="U14" s="33"/>
      <c r="V14" s="33"/>
      <c r="W14" s="33"/>
      <c r="X14" s="33"/>
      <c r="Y14" s="33"/>
      <c r="Z14" s="33"/>
      <c r="AA14" s="33"/>
    </row>
    <row r="15" spans="1:27" ht="12.75" hidden="1" outlineLevel="2" x14ac:dyDescent="0.2">
      <c r="A15" s="6">
        <f t="shared" si="0"/>
        <v>2</v>
      </c>
      <c r="B15" s="42" t="s">
        <v>14</v>
      </c>
      <c r="C15" s="42" t="s">
        <v>39</v>
      </c>
      <c r="D15" s="9" t="s">
        <v>40</v>
      </c>
      <c r="E15" s="34">
        <v>500</v>
      </c>
      <c r="F15" s="34">
        <v>0</v>
      </c>
      <c r="G15" s="34">
        <v>500</v>
      </c>
      <c r="H15" s="34">
        <v>0</v>
      </c>
      <c r="I15" s="34">
        <v>0</v>
      </c>
      <c r="J15" s="34">
        <v>100.459999999999</v>
      </c>
      <c r="K15" s="34">
        <v>399.54</v>
      </c>
      <c r="L15" s="34">
        <v>0</v>
      </c>
      <c r="M15" s="34">
        <v>399.54</v>
      </c>
      <c r="N15" s="34">
        <v>0</v>
      </c>
      <c r="O15" s="34">
        <v>399.54</v>
      </c>
      <c r="P15" s="34">
        <v>293.20999999999901</v>
      </c>
      <c r="Q15" s="34">
        <v>106.33</v>
      </c>
      <c r="R15" s="34">
        <v>0</v>
      </c>
      <c r="S15" s="34">
        <v>0</v>
      </c>
      <c r="T15" s="33"/>
      <c r="U15" s="33"/>
      <c r="V15" s="33"/>
      <c r="W15" s="33"/>
      <c r="X15" s="33"/>
      <c r="Y15" s="33"/>
      <c r="Z15" s="33"/>
      <c r="AA15" s="33"/>
    </row>
    <row r="16" spans="1:27" ht="12.75" hidden="1" outlineLevel="2" x14ac:dyDescent="0.2">
      <c r="A16" s="6">
        <f t="shared" si="0"/>
        <v>2</v>
      </c>
      <c r="B16" s="42" t="s">
        <v>14</v>
      </c>
      <c r="C16" s="42" t="s">
        <v>41</v>
      </c>
      <c r="D16" s="9" t="s">
        <v>42</v>
      </c>
      <c r="E16" s="34">
        <v>14000</v>
      </c>
      <c r="F16" s="34">
        <v>0</v>
      </c>
      <c r="G16" s="34">
        <v>14000</v>
      </c>
      <c r="H16" s="34">
        <v>0</v>
      </c>
      <c r="I16" s="34">
        <v>0</v>
      </c>
      <c r="J16" s="34">
        <v>10601.959999999901</v>
      </c>
      <c r="K16" s="34">
        <v>3398.04</v>
      </c>
      <c r="L16" s="34">
        <v>0</v>
      </c>
      <c r="M16" s="34">
        <v>3398.04</v>
      </c>
      <c r="N16" s="34">
        <v>0</v>
      </c>
      <c r="O16" s="34">
        <v>3398.04</v>
      </c>
      <c r="P16" s="34">
        <v>226.38999999999899</v>
      </c>
      <c r="Q16" s="34">
        <v>3171.65</v>
      </c>
      <c r="R16" s="34">
        <v>0</v>
      </c>
      <c r="S16" s="34">
        <v>0</v>
      </c>
      <c r="T16" s="33"/>
      <c r="U16" s="33"/>
      <c r="V16" s="33"/>
      <c r="W16" s="33"/>
      <c r="X16" s="33"/>
      <c r="Y16" s="33"/>
      <c r="Z16" s="33"/>
      <c r="AA16" s="33"/>
    </row>
    <row r="17" spans="1:26" hidden="1" outlineLevel="2" x14ac:dyDescent="0.2">
      <c r="A17" s="6">
        <f t="shared" si="0"/>
        <v>2</v>
      </c>
      <c r="B17" s="42" t="s">
        <v>14</v>
      </c>
      <c r="C17" s="42" t="s">
        <v>43</v>
      </c>
      <c r="D17" s="9" t="s">
        <v>44</v>
      </c>
      <c r="E17" s="34">
        <v>1200</v>
      </c>
      <c r="F17" s="34">
        <v>0</v>
      </c>
      <c r="G17" s="34">
        <v>1200</v>
      </c>
      <c r="H17" s="34">
        <v>0</v>
      </c>
      <c r="I17" s="34">
        <v>0</v>
      </c>
      <c r="J17" s="34">
        <v>540.66999999999905</v>
      </c>
      <c r="K17" s="34">
        <v>659.33</v>
      </c>
      <c r="L17" s="34">
        <v>0</v>
      </c>
      <c r="M17" s="34">
        <v>659.33</v>
      </c>
      <c r="N17" s="34">
        <v>0</v>
      </c>
      <c r="O17" s="34">
        <v>659.33</v>
      </c>
      <c r="P17" s="34">
        <v>0</v>
      </c>
      <c r="Q17" s="34">
        <v>659.33</v>
      </c>
      <c r="R17" s="34">
        <v>0</v>
      </c>
      <c r="S17" s="34">
        <v>0</v>
      </c>
    </row>
    <row r="18" spans="1:26" hidden="1" outlineLevel="2" x14ac:dyDescent="0.2">
      <c r="A18" s="6">
        <f t="shared" si="0"/>
        <v>2</v>
      </c>
      <c r="B18" s="42" t="s">
        <v>14</v>
      </c>
      <c r="C18" s="42" t="s">
        <v>45</v>
      </c>
      <c r="D18" s="9" t="s">
        <v>46</v>
      </c>
      <c r="E18" s="34">
        <v>15000</v>
      </c>
      <c r="F18" s="34">
        <v>0</v>
      </c>
      <c r="G18" s="34">
        <v>15000</v>
      </c>
      <c r="H18" s="34">
        <v>0</v>
      </c>
      <c r="I18" s="34">
        <v>2150</v>
      </c>
      <c r="J18" s="34">
        <v>8337.6200000000008</v>
      </c>
      <c r="K18" s="34">
        <v>4512.38</v>
      </c>
      <c r="L18" s="34">
        <v>0</v>
      </c>
      <c r="M18" s="34">
        <v>4512.38</v>
      </c>
      <c r="N18" s="34">
        <v>0</v>
      </c>
      <c r="O18" s="34">
        <v>4512.38</v>
      </c>
      <c r="P18" s="34">
        <v>40.090000000000003</v>
      </c>
      <c r="Q18" s="34">
        <v>4472.29</v>
      </c>
      <c r="R18" s="34">
        <v>0</v>
      </c>
      <c r="S18" s="34">
        <v>0</v>
      </c>
    </row>
    <row r="19" spans="1:26" hidden="1" outlineLevel="2" x14ac:dyDescent="0.2">
      <c r="A19" s="6">
        <f t="shared" si="0"/>
        <v>2</v>
      </c>
      <c r="B19" s="42" t="s">
        <v>14</v>
      </c>
      <c r="C19" s="42" t="s">
        <v>47</v>
      </c>
      <c r="D19" s="9" t="s">
        <v>48</v>
      </c>
      <c r="E19" s="34">
        <v>2020</v>
      </c>
      <c r="F19" s="34">
        <v>0</v>
      </c>
      <c r="G19" s="34">
        <v>2020</v>
      </c>
      <c r="H19" s="34">
        <v>0</v>
      </c>
      <c r="I19" s="34">
        <v>0</v>
      </c>
      <c r="J19" s="34">
        <v>2020</v>
      </c>
      <c r="K19" s="34">
        <v>0</v>
      </c>
      <c r="L19" s="34">
        <v>0</v>
      </c>
      <c r="M19" s="34">
        <v>0</v>
      </c>
      <c r="N19" s="34">
        <v>0</v>
      </c>
      <c r="O19" s="34">
        <v>0</v>
      </c>
      <c r="P19" s="34">
        <v>0</v>
      </c>
      <c r="Q19" s="34">
        <v>0</v>
      </c>
      <c r="R19" s="34">
        <v>0</v>
      </c>
      <c r="S19" s="34">
        <v>0</v>
      </c>
    </row>
    <row r="20" spans="1:26" hidden="1" outlineLevel="2" x14ac:dyDescent="0.2">
      <c r="A20" s="6">
        <f t="shared" si="0"/>
        <v>2</v>
      </c>
      <c r="B20" s="42" t="s">
        <v>14</v>
      </c>
      <c r="C20" s="42" t="s">
        <v>49</v>
      </c>
      <c r="D20" s="9" t="s">
        <v>50</v>
      </c>
      <c r="E20" s="34">
        <v>700</v>
      </c>
      <c r="F20" s="34">
        <v>0</v>
      </c>
      <c r="G20" s="34">
        <v>700</v>
      </c>
      <c r="H20" s="34">
        <v>0</v>
      </c>
      <c r="I20" s="34">
        <v>0</v>
      </c>
      <c r="J20" s="34">
        <v>700</v>
      </c>
      <c r="K20" s="34">
        <v>0</v>
      </c>
      <c r="L20" s="34">
        <v>0</v>
      </c>
      <c r="M20" s="34">
        <v>0</v>
      </c>
      <c r="N20" s="34">
        <v>0</v>
      </c>
      <c r="O20" s="34">
        <v>0</v>
      </c>
      <c r="P20" s="34">
        <v>0</v>
      </c>
      <c r="Q20" s="34">
        <v>0</v>
      </c>
      <c r="R20" s="34">
        <v>0</v>
      </c>
      <c r="S20" s="34">
        <v>0</v>
      </c>
    </row>
    <row r="21" spans="1:26" hidden="1" outlineLevel="2" x14ac:dyDescent="0.2">
      <c r="A21" s="6">
        <f t="shared" si="0"/>
        <v>2</v>
      </c>
      <c r="B21" s="42" t="s">
        <v>14</v>
      </c>
      <c r="C21" s="42" t="s">
        <v>51</v>
      </c>
      <c r="D21" s="9" t="s">
        <v>52</v>
      </c>
      <c r="E21" s="34">
        <v>1000</v>
      </c>
      <c r="F21" s="34">
        <v>0</v>
      </c>
      <c r="G21" s="34">
        <v>1000</v>
      </c>
      <c r="H21" s="34">
        <v>0</v>
      </c>
      <c r="I21" s="34">
        <v>0</v>
      </c>
      <c r="J21" s="34">
        <v>1000</v>
      </c>
      <c r="K21" s="34">
        <v>0</v>
      </c>
      <c r="L21" s="34">
        <v>0</v>
      </c>
      <c r="M21" s="34">
        <v>0</v>
      </c>
      <c r="N21" s="34">
        <v>0</v>
      </c>
      <c r="O21" s="34">
        <v>0</v>
      </c>
      <c r="P21" s="34">
        <v>0</v>
      </c>
      <c r="Q21" s="34">
        <v>0</v>
      </c>
      <c r="R21" s="34">
        <v>0</v>
      </c>
      <c r="S21" s="34">
        <v>0</v>
      </c>
    </row>
    <row r="22" spans="1:26" hidden="1" outlineLevel="2" x14ac:dyDescent="0.2">
      <c r="A22" s="6">
        <f t="shared" si="0"/>
        <v>2</v>
      </c>
      <c r="B22" s="42" t="s">
        <v>14</v>
      </c>
      <c r="C22" s="42" t="s">
        <v>53</v>
      </c>
      <c r="D22" s="9" t="s">
        <v>54</v>
      </c>
      <c r="E22" s="34">
        <v>2000</v>
      </c>
      <c r="F22" s="34">
        <v>0</v>
      </c>
      <c r="G22" s="34">
        <v>2000</v>
      </c>
      <c r="H22" s="34">
        <v>0</v>
      </c>
      <c r="I22" s="34">
        <v>0</v>
      </c>
      <c r="J22" s="34">
        <v>1890</v>
      </c>
      <c r="K22" s="34">
        <v>110</v>
      </c>
      <c r="L22" s="34">
        <v>0</v>
      </c>
      <c r="M22" s="34">
        <v>110</v>
      </c>
      <c r="N22" s="34">
        <v>0</v>
      </c>
      <c r="O22" s="34">
        <v>110</v>
      </c>
      <c r="P22" s="34">
        <v>0</v>
      </c>
      <c r="Q22" s="34">
        <v>110</v>
      </c>
      <c r="R22" s="34">
        <v>0</v>
      </c>
      <c r="S22" s="34">
        <v>0</v>
      </c>
    </row>
    <row r="23" spans="1:26" hidden="1" outlineLevel="2" x14ac:dyDescent="0.2">
      <c r="A23" s="6">
        <f t="shared" si="0"/>
        <v>2</v>
      </c>
      <c r="B23" s="42" t="s">
        <v>14</v>
      </c>
      <c r="C23" s="42" t="s">
        <v>55</v>
      </c>
      <c r="D23" s="9" t="s">
        <v>56</v>
      </c>
      <c r="E23" s="34">
        <v>0</v>
      </c>
      <c r="F23" s="34">
        <v>0</v>
      </c>
      <c r="G23" s="34">
        <v>0</v>
      </c>
      <c r="H23" s="34">
        <v>0</v>
      </c>
      <c r="I23" s="34">
        <v>0</v>
      </c>
      <c r="J23" s="34">
        <v>-4406.01</v>
      </c>
      <c r="K23" s="34">
        <v>4406.01</v>
      </c>
      <c r="L23" s="34">
        <v>0</v>
      </c>
      <c r="M23" s="34">
        <v>4406.01</v>
      </c>
      <c r="N23" s="34">
        <v>0</v>
      </c>
      <c r="O23" s="34">
        <v>4406.01</v>
      </c>
      <c r="P23" s="34">
        <v>4406.01</v>
      </c>
      <c r="Q23" s="34">
        <v>0</v>
      </c>
      <c r="R23" s="34">
        <v>0</v>
      </c>
      <c r="S23" s="34">
        <v>0</v>
      </c>
    </row>
    <row r="24" spans="1:26" hidden="1" outlineLevel="2" x14ac:dyDescent="0.2">
      <c r="A24" s="6">
        <f t="shared" si="0"/>
        <v>2</v>
      </c>
      <c r="B24" s="42" t="s">
        <v>14</v>
      </c>
      <c r="C24" s="42" t="s">
        <v>57</v>
      </c>
      <c r="D24" s="9" t="s">
        <v>58</v>
      </c>
      <c r="E24" s="34">
        <v>200</v>
      </c>
      <c r="F24" s="34">
        <v>0</v>
      </c>
      <c r="G24" s="34">
        <v>200</v>
      </c>
      <c r="H24" s="34">
        <v>0</v>
      </c>
      <c r="I24" s="34">
        <v>0</v>
      </c>
      <c r="J24" s="34">
        <v>197.849999999999</v>
      </c>
      <c r="K24" s="34">
        <v>2.1499999999999901</v>
      </c>
      <c r="L24" s="34">
        <v>0</v>
      </c>
      <c r="M24" s="34">
        <v>2.1499999999999901</v>
      </c>
      <c r="N24" s="34">
        <v>0</v>
      </c>
      <c r="O24" s="34">
        <v>2.1499999999999901</v>
      </c>
      <c r="P24" s="34">
        <v>0</v>
      </c>
      <c r="Q24" s="34">
        <v>2.1499999999999901</v>
      </c>
      <c r="R24" s="34">
        <v>0</v>
      </c>
      <c r="S24" s="34">
        <v>0</v>
      </c>
    </row>
    <row r="25" spans="1:26" hidden="1" outlineLevel="2" x14ac:dyDescent="0.2">
      <c r="A25" s="6">
        <f t="shared" si="0"/>
        <v>2</v>
      </c>
      <c r="B25" s="42" t="s">
        <v>14</v>
      </c>
      <c r="C25" s="42" t="s">
        <v>59</v>
      </c>
      <c r="D25" s="9" t="s">
        <v>60</v>
      </c>
      <c r="E25" s="34">
        <v>23700</v>
      </c>
      <c r="F25" s="34">
        <v>0</v>
      </c>
      <c r="G25" s="34">
        <v>23700</v>
      </c>
      <c r="H25" s="34">
        <v>0</v>
      </c>
      <c r="I25" s="34">
        <v>0</v>
      </c>
      <c r="J25" s="34">
        <v>5657.1099999999897</v>
      </c>
      <c r="K25" s="34">
        <v>18042.889999999901</v>
      </c>
      <c r="L25" s="34">
        <v>0</v>
      </c>
      <c r="M25" s="34">
        <v>18042.889999999901</v>
      </c>
      <c r="N25" s="34">
        <v>11524.1</v>
      </c>
      <c r="O25" s="34">
        <v>6518.79</v>
      </c>
      <c r="P25" s="34">
        <v>2003.3499999999899</v>
      </c>
      <c r="Q25" s="34">
        <v>4515.4399999999896</v>
      </c>
      <c r="R25" s="34">
        <v>0</v>
      </c>
      <c r="S25" s="34">
        <v>0</v>
      </c>
    </row>
    <row r="26" spans="1:26" hidden="1" outlineLevel="2" x14ac:dyDescent="0.2">
      <c r="A26" s="6">
        <f t="shared" si="0"/>
        <v>2</v>
      </c>
      <c r="B26" s="42" t="s">
        <v>14</v>
      </c>
      <c r="C26" s="42" t="s">
        <v>61</v>
      </c>
      <c r="D26" s="9" t="s">
        <v>62</v>
      </c>
      <c r="E26" s="34">
        <v>2600</v>
      </c>
      <c r="F26" s="34">
        <v>0</v>
      </c>
      <c r="G26" s="34">
        <v>2600</v>
      </c>
      <c r="H26" s="34">
        <v>0</v>
      </c>
      <c r="I26" s="34">
        <v>0</v>
      </c>
      <c r="J26" s="34">
        <v>2333.79</v>
      </c>
      <c r="K26" s="34">
        <v>266.20999999999901</v>
      </c>
      <c r="L26" s="34">
        <v>0</v>
      </c>
      <c r="M26" s="34">
        <v>266.20999999999901</v>
      </c>
      <c r="N26" s="34">
        <v>0</v>
      </c>
      <c r="O26" s="34">
        <v>266.20999999999901</v>
      </c>
      <c r="P26" s="34">
        <v>0</v>
      </c>
      <c r="Q26" s="34">
        <v>266.20999999999901</v>
      </c>
      <c r="R26" s="34">
        <v>0</v>
      </c>
      <c r="S26" s="34">
        <v>0</v>
      </c>
    </row>
    <row r="27" spans="1:26" hidden="1" outlineLevel="2" x14ac:dyDescent="0.2">
      <c r="A27" s="6">
        <f t="shared" si="0"/>
        <v>2</v>
      </c>
      <c r="B27" s="42" t="s">
        <v>14</v>
      </c>
      <c r="C27" s="42" t="s">
        <v>63</v>
      </c>
      <c r="D27" s="9" t="s">
        <v>64</v>
      </c>
      <c r="E27" s="34">
        <v>4550</v>
      </c>
      <c r="F27" s="34">
        <v>0</v>
      </c>
      <c r="G27" s="34">
        <v>4550</v>
      </c>
      <c r="H27" s="34">
        <v>0</v>
      </c>
      <c r="I27" s="34">
        <v>0</v>
      </c>
      <c r="J27" s="34">
        <v>2417.3499999999899</v>
      </c>
      <c r="K27" s="34">
        <v>2132.65</v>
      </c>
      <c r="L27" s="34">
        <v>0</v>
      </c>
      <c r="M27" s="34">
        <v>2132.65</v>
      </c>
      <c r="N27" s="34">
        <v>0</v>
      </c>
      <c r="O27" s="34">
        <v>2132.65</v>
      </c>
      <c r="P27" s="34">
        <v>426.52999999999901</v>
      </c>
      <c r="Q27" s="34">
        <v>1706.1199999999899</v>
      </c>
      <c r="R27" s="34">
        <v>0</v>
      </c>
      <c r="S27" s="34">
        <v>0</v>
      </c>
    </row>
    <row r="28" spans="1:26" s="36" customFormat="1" outlineLevel="1" collapsed="1" x14ac:dyDescent="0.2">
      <c r="A28" s="7" t="s">
        <v>130</v>
      </c>
      <c r="B28" s="42"/>
      <c r="C28" s="42"/>
      <c r="D28" s="9"/>
      <c r="E28" s="34">
        <f>SUBTOTAL(9,E10:E27)</f>
        <v>80690</v>
      </c>
      <c r="F28" s="34">
        <f>SUBTOTAL(9,F10:F27)</f>
        <v>0</v>
      </c>
      <c r="G28" s="34">
        <f>SUBTOTAL(9,G10:G27)</f>
        <v>80690</v>
      </c>
      <c r="H28" s="34">
        <f>SUBTOTAL(9,H10:H27)</f>
        <v>0</v>
      </c>
      <c r="I28" s="34">
        <f>SUBTOTAL(9,I10:I27)</f>
        <v>2150</v>
      </c>
      <c r="J28" s="34">
        <f>SUBTOTAL(9,J10:J27)</f>
        <v>40813.76999999988</v>
      </c>
      <c r="K28" s="34">
        <f>SUBTOTAL(9,K10:K27)</f>
        <v>37726.22999999988</v>
      </c>
      <c r="L28" s="34">
        <f>SUBTOTAL(9,L10:L27)</f>
        <v>0</v>
      </c>
      <c r="M28" s="34">
        <f>SUBTOTAL(9,M10:M27)</f>
        <v>37726.22999999988</v>
      </c>
      <c r="N28" s="34">
        <f>SUBTOTAL(9,N10:N27)</f>
        <v>11524.1</v>
      </c>
      <c r="O28" s="34">
        <f>SUBTOTAL(9,O10:O27)</f>
        <v>26202.129999999983</v>
      </c>
      <c r="P28" s="34">
        <f>SUBTOTAL(9,P10:P27)</f>
        <v>7472.4099999999871</v>
      </c>
      <c r="Q28" s="34">
        <f>SUBTOTAL(9,Q10:Q27)</f>
        <v>18729.719999999965</v>
      </c>
      <c r="R28" s="34">
        <f>SUBTOTAL(9,R10:R27)</f>
        <v>0</v>
      </c>
      <c r="S28" s="34">
        <f>SUBTOTAL(9,S10:S27)</f>
        <v>0</v>
      </c>
      <c r="T28" s="34"/>
      <c r="U28" s="34"/>
      <c r="V28" s="39"/>
      <c r="W28" s="39"/>
      <c r="X28" s="39"/>
      <c r="Y28" s="39"/>
      <c r="Z28" s="39"/>
    </row>
    <row r="29" spans="1:26" hidden="1" outlineLevel="2" x14ac:dyDescent="0.2">
      <c r="A29" s="6">
        <f t="shared" si="0"/>
        <v>4</v>
      </c>
      <c r="B29" s="42" t="s">
        <v>14</v>
      </c>
      <c r="C29" s="42" t="s">
        <v>65</v>
      </c>
      <c r="D29" s="9" t="s">
        <v>66</v>
      </c>
      <c r="E29" s="34">
        <v>36200</v>
      </c>
      <c r="F29" s="34">
        <v>930</v>
      </c>
      <c r="G29" s="34">
        <v>37130</v>
      </c>
      <c r="H29" s="34">
        <v>0</v>
      </c>
      <c r="I29" s="34">
        <v>0</v>
      </c>
      <c r="J29" s="34">
        <v>37130</v>
      </c>
      <c r="K29" s="34">
        <v>0</v>
      </c>
      <c r="L29" s="34">
        <v>0</v>
      </c>
      <c r="M29" s="34">
        <v>0</v>
      </c>
      <c r="N29" s="34">
        <v>0</v>
      </c>
      <c r="O29" s="34">
        <v>0</v>
      </c>
      <c r="P29" s="34">
        <v>0</v>
      </c>
      <c r="Q29" s="34">
        <v>0</v>
      </c>
      <c r="R29" s="34">
        <v>0</v>
      </c>
      <c r="S29" s="34">
        <v>0</v>
      </c>
    </row>
    <row r="30" spans="1:26" hidden="1" outlineLevel="2" x14ac:dyDescent="0.2">
      <c r="A30" s="6">
        <f t="shared" si="0"/>
        <v>4</v>
      </c>
      <c r="B30" s="42" t="s">
        <v>14</v>
      </c>
      <c r="C30" s="42" t="s">
        <v>67</v>
      </c>
      <c r="D30" s="9" t="s">
        <v>68</v>
      </c>
      <c r="E30" s="34">
        <v>2600</v>
      </c>
      <c r="F30" s="34">
        <v>-200</v>
      </c>
      <c r="G30" s="34">
        <v>2400</v>
      </c>
      <c r="H30" s="34">
        <v>0</v>
      </c>
      <c r="I30" s="34">
        <v>0</v>
      </c>
      <c r="J30" s="34">
        <v>2400</v>
      </c>
      <c r="K30" s="34">
        <v>0</v>
      </c>
      <c r="L30" s="34">
        <v>0</v>
      </c>
      <c r="M30" s="34">
        <v>0</v>
      </c>
      <c r="N30" s="34">
        <v>0</v>
      </c>
      <c r="O30" s="34">
        <v>0</v>
      </c>
      <c r="P30" s="34">
        <v>0</v>
      </c>
      <c r="Q30" s="34">
        <v>0</v>
      </c>
      <c r="R30" s="34">
        <v>0</v>
      </c>
      <c r="S30" s="34">
        <v>0</v>
      </c>
    </row>
    <row r="31" spans="1:26" hidden="1" outlineLevel="2" x14ac:dyDescent="0.2">
      <c r="A31" s="6">
        <f t="shared" si="0"/>
        <v>4</v>
      </c>
      <c r="B31" s="42" t="s">
        <v>14</v>
      </c>
      <c r="C31" s="42" t="s">
        <v>69</v>
      </c>
      <c r="D31" s="9" t="s">
        <v>70</v>
      </c>
      <c r="E31" s="34">
        <v>7000</v>
      </c>
      <c r="F31" s="34">
        <v>0</v>
      </c>
      <c r="G31" s="34">
        <v>7000</v>
      </c>
      <c r="H31" s="34">
        <v>0</v>
      </c>
      <c r="I31" s="34">
        <v>0</v>
      </c>
      <c r="J31" s="34">
        <v>0</v>
      </c>
      <c r="K31" s="34">
        <v>7000</v>
      </c>
      <c r="L31" s="34">
        <v>7000</v>
      </c>
      <c r="M31" s="34">
        <v>0</v>
      </c>
      <c r="N31" s="34">
        <v>0</v>
      </c>
      <c r="O31" s="34">
        <v>0</v>
      </c>
      <c r="P31" s="34">
        <v>0</v>
      </c>
      <c r="Q31" s="34">
        <v>0</v>
      </c>
      <c r="R31" s="34">
        <v>0</v>
      </c>
      <c r="S31" s="34">
        <v>0</v>
      </c>
    </row>
    <row r="32" spans="1:26" hidden="1" outlineLevel="2" x14ac:dyDescent="0.2">
      <c r="A32" s="6">
        <f t="shared" si="0"/>
        <v>4</v>
      </c>
      <c r="B32" s="42" t="s">
        <v>14</v>
      </c>
      <c r="C32" s="42" t="s">
        <v>71</v>
      </c>
      <c r="D32" s="9" t="s">
        <v>72</v>
      </c>
      <c r="E32" s="34">
        <v>400</v>
      </c>
      <c r="F32" s="34">
        <v>0</v>
      </c>
      <c r="G32" s="34">
        <v>400</v>
      </c>
      <c r="H32" s="34">
        <v>0</v>
      </c>
      <c r="I32" s="34">
        <v>0</v>
      </c>
      <c r="J32" s="34">
        <v>400</v>
      </c>
      <c r="K32" s="34">
        <v>0</v>
      </c>
      <c r="L32" s="34">
        <v>0</v>
      </c>
      <c r="M32" s="34">
        <v>0</v>
      </c>
      <c r="N32" s="34">
        <v>0</v>
      </c>
      <c r="O32" s="34">
        <v>0</v>
      </c>
      <c r="P32" s="34">
        <v>0</v>
      </c>
      <c r="Q32" s="34">
        <v>0</v>
      </c>
      <c r="R32" s="34">
        <v>0</v>
      </c>
      <c r="S32" s="34">
        <v>0</v>
      </c>
    </row>
    <row r="33" spans="1:26" s="36" customFormat="1" outlineLevel="1" collapsed="1" x14ac:dyDescent="0.2">
      <c r="A33" s="7" t="s">
        <v>119</v>
      </c>
      <c r="B33" s="42"/>
      <c r="C33" s="42"/>
      <c r="D33" s="9"/>
      <c r="E33" s="34">
        <f>SUBTOTAL(9,E29:E32)</f>
        <v>46200</v>
      </c>
      <c r="F33" s="34">
        <f>SUBTOTAL(9,F29:F32)</f>
        <v>730</v>
      </c>
      <c r="G33" s="34">
        <f>SUBTOTAL(9,G29:G32)</f>
        <v>46930</v>
      </c>
      <c r="H33" s="34">
        <f>SUBTOTAL(9,H29:H32)</f>
        <v>0</v>
      </c>
      <c r="I33" s="34">
        <f>SUBTOTAL(9,I29:I32)</f>
        <v>0</v>
      </c>
      <c r="J33" s="34">
        <f>SUBTOTAL(9,J29:J32)</f>
        <v>39930</v>
      </c>
      <c r="K33" s="34">
        <f>SUBTOTAL(9,K29:K32)</f>
        <v>7000</v>
      </c>
      <c r="L33" s="34">
        <f>SUBTOTAL(9,L29:L32)</f>
        <v>7000</v>
      </c>
      <c r="M33" s="34">
        <f>SUBTOTAL(9,M29:M32)</f>
        <v>0</v>
      </c>
      <c r="N33" s="34">
        <f>SUBTOTAL(9,N29:N32)</f>
        <v>0</v>
      </c>
      <c r="O33" s="34">
        <f>SUBTOTAL(9,O29:O32)</f>
        <v>0</v>
      </c>
      <c r="P33" s="34">
        <f>SUBTOTAL(9,P29:P32)</f>
        <v>0</v>
      </c>
      <c r="Q33" s="34">
        <f>SUBTOTAL(9,Q29:Q32)</f>
        <v>0</v>
      </c>
      <c r="R33" s="34">
        <f>SUBTOTAL(9,R29:R32)</f>
        <v>0</v>
      </c>
      <c r="S33" s="34">
        <f>SUBTOTAL(9,S29:S32)</f>
        <v>0</v>
      </c>
      <c r="T33" s="34"/>
      <c r="U33" s="34"/>
      <c r="V33" s="39"/>
      <c r="W33" s="39"/>
      <c r="X33" s="39"/>
      <c r="Y33" s="39"/>
      <c r="Z33" s="39"/>
    </row>
    <row r="34" spans="1:26" hidden="1" outlineLevel="2" x14ac:dyDescent="0.2">
      <c r="A34" s="6">
        <f t="shared" ref="A34:A35" si="1">INT(C34/1000000)</f>
        <v>6</v>
      </c>
      <c r="B34" s="42" t="s">
        <v>14</v>
      </c>
      <c r="C34" s="42" t="s">
        <v>73</v>
      </c>
      <c r="D34" s="9" t="s">
        <v>74</v>
      </c>
      <c r="E34" s="34">
        <v>2000</v>
      </c>
      <c r="F34" s="34">
        <v>0</v>
      </c>
      <c r="G34" s="34">
        <v>2000</v>
      </c>
      <c r="H34" s="34">
        <v>0</v>
      </c>
      <c r="I34" s="34">
        <v>1500</v>
      </c>
      <c r="J34" s="34">
        <v>500</v>
      </c>
      <c r="K34" s="34">
        <v>0</v>
      </c>
      <c r="L34" s="34">
        <v>0</v>
      </c>
      <c r="M34" s="34">
        <v>0</v>
      </c>
      <c r="N34" s="34">
        <v>0</v>
      </c>
      <c r="O34" s="34">
        <v>0</v>
      </c>
      <c r="P34" s="34">
        <v>0</v>
      </c>
      <c r="Q34" s="34">
        <v>0</v>
      </c>
      <c r="R34" s="34">
        <v>0</v>
      </c>
      <c r="S34" s="34">
        <v>0</v>
      </c>
    </row>
    <row r="35" spans="1:26" hidden="1" outlineLevel="2" x14ac:dyDescent="0.2">
      <c r="A35" s="6">
        <f t="shared" si="1"/>
        <v>6</v>
      </c>
      <c r="B35" s="42" t="s">
        <v>14</v>
      </c>
      <c r="C35" s="42" t="s">
        <v>75</v>
      </c>
      <c r="D35" s="9" t="s">
        <v>76</v>
      </c>
      <c r="E35" s="34">
        <v>2000</v>
      </c>
      <c r="F35" s="34">
        <v>0</v>
      </c>
      <c r="G35" s="34">
        <v>2000</v>
      </c>
      <c r="H35" s="34">
        <v>0</v>
      </c>
      <c r="I35" s="34">
        <v>2000</v>
      </c>
      <c r="J35" s="34">
        <v>0</v>
      </c>
      <c r="K35" s="34">
        <v>0</v>
      </c>
      <c r="L35" s="34">
        <v>0</v>
      </c>
      <c r="M35" s="34">
        <v>0</v>
      </c>
      <c r="N35" s="34">
        <v>0</v>
      </c>
      <c r="O35" s="34">
        <v>0</v>
      </c>
      <c r="P35" s="34">
        <v>0</v>
      </c>
      <c r="Q35" s="34">
        <v>0</v>
      </c>
      <c r="R35" s="34">
        <v>0</v>
      </c>
      <c r="S35" s="34">
        <v>0</v>
      </c>
    </row>
    <row r="36" spans="1:26" s="36" customFormat="1" outlineLevel="1" collapsed="1" x14ac:dyDescent="0.2">
      <c r="A36" s="7" t="s">
        <v>131</v>
      </c>
      <c r="B36" s="42"/>
      <c r="C36" s="42"/>
      <c r="D36" s="9"/>
      <c r="E36" s="34">
        <f>SUBTOTAL(9,E34:E35)</f>
        <v>4000</v>
      </c>
      <c r="F36" s="34">
        <f>SUBTOTAL(9,F34:F35)</f>
        <v>0</v>
      </c>
      <c r="G36" s="34">
        <f>SUBTOTAL(9,G34:G35)</f>
        <v>4000</v>
      </c>
      <c r="H36" s="34">
        <f>SUBTOTAL(9,H34:H35)</f>
        <v>0</v>
      </c>
      <c r="I36" s="34">
        <f>SUBTOTAL(9,I34:I35)</f>
        <v>3500</v>
      </c>
      <c r="J36" s="34">
        <f>SUBTOTAL(9,J34:J35)</f>
        <v>500</v>
      </c>
      <c r="K36" s="34">
        <f>SUBTOTAL(9,K34:K35)</f>
        <v>0</v>
      </c>
      <c r="L36" s="34">
        <f>SUBTOTAL(9,L34:L35)</f>
        <v>0</v>
      </c>
      <c r="M36" s="34">
        <f>SUBTOTAL(9,M34:M35)</f>
        <v>0</v>
      </c>
      <c r="N36" s="34">
        <f>SUBTOTAL(9,N34:N35)</f>
        <v>0</v>
      </c>
      <c r="O36" s="34">
        <f>SUBTOTAL(9,O34:O35)</f>
        <v>0</v>
      </c>
      <c r="P36" s="34">
        <f>SUBTOTAL(9,P34:P35)</f>
        <v>0</v>
      </c>
      <c r="Q36" s="34">
        <f>SUBTOTAL(9,Q34:Q35)</f>
        <v>0</v>
      </c>
      <c r="R36" s="34">
        <f>SUBTOTAL(9,R34:R35)</f>
        <v>0</v>
      </c>
      <c r="S36" s="34">
        <f>SUBTOTAL(9,S34:S35)</f>
        <v>0</v>
      </c>
      <c r="T36" s="34"/>
      <c r="U36" s="34"/>
      <c r="V36" s="39"/>
      <c r="W36" s="39"/>
      <c r="X36" s="39"/>
      <c r="Y36" s="39"/>
      <c r="Z36" s="39"/>
    </row>
    <row r="37" spans="1:26" s="36" customFormat="1" x14ac:dyDescent="0.2">
      <c r="A37" s="7" t="s">
        <v>122</v>
      </c>
      <c r="B37" s="42"/>
      <c r="C37" s="42"/>
      <c r="D37" s="9"/>
      <c r="E37" s="34">
        <f>SUBTOTAL(9,E2:E35)</f>
        <v>383910</v>
      </c>
      <c r="F37" s="34">
        <f>SUBTOTAL(9,F2:F35)</f>
        <v>24000</v>
      </c>
      <c r="G37" s="34">
        <f>SUBTOTAL(9,G2:G35)</f>
        <v>407910</v>
      </c>
      <c r="H37" s="34">
        <f>SUBTOTAL(9,H2:H35)</f>
        <v>0</v>
      </c>
      <c r="I37" s="34">
        <f>SUBTOTAL(9,I2:I35)</f>
        <v>5650</v>
      </c>
      <c r="J37" s="34">
        <f>SUBTOTAL(9,J2:J35)</f>
        <v>210067.79999999976</v>
      </c>
      <c r="K37" s="34">
        <f>SUBTOTAL(9,K2:K35)</f>
        <v>192192.19999999978</v>
      </c>
      <c r="L37" s="34">
        <f>SUBTOTAL(9,L2:L35)</f>
        <v>7000</v>
      </c>
      <c r="M37" s="34">
        <f>SUBTOTAL(9,M2:M35)</f>
        <v>185192.19999999978</v>
      </c>
      <c r="N37" s="34">
        <f>SUBTOTAL(9,N2:N35)</f>
        <v>11524.1</v>
      </c>
      <c r="O37" s="34">
        <f>SUBTOTAL(9,O2:O35)</f>
        <v>173668.09999999989</v>
      </c>
      <c r="P37" s="34">
        <f>SUBTOTAL(9,P2:P35)</f>
        <v>7472.4099999999871</v>
      </c>
      <c r="Q37" s="34">
        <f>SUBTOTAL(9,Q2:Q35)</f>
        <v>166195.68999999986</v>
      </c>
      <c r="R37" s="34">
        <f>SUBTOTAL(9,R2:R35)</f>
        <v>0</v>
      </c>
      <c r="S37" s="34">
        <f>SUBTOTAL(9,S2:S35)</f>
        <v>0</v>
      </c>
      <c r="T37" s="34"/>
      <c r="U37" s="34"/>
      <c r="V37" s="39"/>
      <c r="W37" s="39"/>
      <c r="X37" s="39"/>
      <c r="Y37" s="39"/>
      <c r="Z37" s="39"/>
    </row>
  </sheetData>
  <dataConsolidate/>
  <phoneticPr fontId="0" type="noConversion"/>
  <pageMargins left="0.75" right="0.75" top="1" bottom="1" header="0" footer="0"/>
  <pageSetup paperSize="9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workbookViewId="0">
      <selection activeCell="D15" sqref="D15"/>
    </sheetView>
  </sheetViews>
  <sheetFormatPr baseColWidth="10" defaultRowHeight="12.75" outlineLevelRow="2" x14ac:dyDescent="0.2"/>
  <cols>
    <col min="3" max="3" width="38.140625" bestFit="1" customWidth="1"/>
    <col min="4" max="4" width="12.85546875" style="32" bestFit="1" customWidth="1"/>
    <col min="5" max="5" width="11.85546875" style="32" bestFit="1" customWidth="1"/>
    <col min="6" max="8" width="12.85546875" style="32" bestFit="1" customWidth="1"/>
    <col min="9" max="9" width="11.5703125" style="32" bestFit="1" customWidth="1"/>
    <col min="10" max="10" width="12.85546875" style="32" bestFit="1" customWidth="1"/>
  </cols>
  <sheetData>
    <row r="1" spans="1:10" x14ac:dyDescent="0.2">
      <c r="A1" t="s">
        <v>77</v>
      </c>
      <c r="B1" t="s">
        <v>12</v>
      </c>
      <c r="C1" t="s">
        <v>0</v>
      </c>
      <c r="D1" s="32" t="s">
        <v>1</v>
      </c>
      <c r="E1" s="32" t="s">
        <v>82</v>
      </c>
      <c r="F1" s="32" t="s">
        <v>104</v>
      </c>
      <c r="G1" s="32" t="s">
        <v>105</v>
      </c>
      <c r="H1" s="32" t="s">
        <v>106</v>
      </c>
      <c r="I1" s="32" t="s">
        <v>107</v>
      </c>
      <c r="J1" s="32" t="s">
        <v>108</v>
      </c>
    </row>
    <row r="2" spans="1:10" outlineLevel="2" x14ac:dyDescent="0.2">
      <c r="A2">
        <f>INT(B2/1000000)</f>
        <v>3</v>
      </c>
      <c r="B2">
        <v>3421000</v>
      </c>
      <c r="C2" t="s">
        <v>109</v>
      </c>
      <c r="D2" s="32">
        <v>121000</v>
      </c>
      <c r="E2" s="32">
        <v>0</v>
      </c>
      <c r="F2" s="32">
        <v>121000</v>
      </c>
      <c r="G2" s="32">
        <v>48133.8</v>
      </c>
      <c r="H2" s="32">
        <v>72866.2</v>
      </c>
      <c r="I2" s="32">
        <v>2341.44</v>
      </c>
      <c r="J2" s="32">
        <v>70524.759999999995</v>
      </c>
    </row>
    <row r="3" spans="1:10" outlineLevel="2" x14ac:dyDescent="0.2">
      <c r="A3" s="10">
        <f t="shared" ref="A3:A13" si="0">INT(B3/1000000)</f>
        <v>3</v>
      </c>
      <c r="B3">
        <v>3490000</v>
      </c>
      <c r="C3" t="s">
        <v>110</v>
      </c>
      <c r="D3" s="32">
        <v>0</v>
      </c>
      <c r="E3" s="32">
        <v>0</v>
      </c>
      <c r="F3" s="32">
        <v>0</v>
      </c>
      <c r="G3" s="32">
        <v>-32.74</v>
      </c>
      <c r="H3" s="32">
        <v>32.74</v>
      </c>
      <c r="I3" s="32">
        <v>32.74</v>
      </c>
      <c r="J3" s="32">
        <v>0</v>
      </c>
    </row>
    <row r="4" spans="1:10" outlineLevel="2" x14ac:dyDescent="0.2">
      <c r="A4" s="10">
        <f t="shared" si="0"/>
        <v>3</v>
      </c>
      <c r="B4">
        <v>3600000</v>
      </c>
      <c r="C4" t="s">
        <v>111</v>
      </c>
      <c r="D4" s="32">
        <v>0</v>
      </c>
      <c r="E4" s="32">
        <v>0</v>
      </c>
      <c r="F4" s="32">
        <v>0</v>
      </c>
      <c r="G4" s="32">
        <v>-826</v>
      </c>
      <c r="H4" s="32">
        <v>826</v>
      </c>
      <c r="I4" s="32">
        <v>0</v>
      </c>
      <c r="J4" s="32">
        <v>826</v>
      </c>
    </row>
    <row r="5" spans="1:10" outlineLevel="2" x14ac:dyDescent="0.2">
      <c r="A5" s="10">
        <f t="shared" si="0"/>
        <v>3</v>
      </c>
      <c r="B5">
        <v>3921000</v>
      </c>
      <c r="C5" t="s">
        <v>112</v>
      </c>
      <c r="D5" s="32">
        <v>100</v>
      </c>
      <c r="E5" s="32">
        <v>0</v>
      </c>
      <c r="F5" s="32">
        <v>100</v>
      </c>
      <c r="G5" s="32">
        <v>-117.92</v>
      </c>
      <c r="H5" s="32">
        <v>217.92</v>
      </c>
      <c r="I5" s="32">
        <v>0</v>
      </c>
      <c r="J5" s="32">
        <v>217.92</v>
      </c>
    </row>
    <row r="6" spans="1:10" outlineLevel="2" x14ac:dyDescent="0.2">
      <c r="A6" s="10">
        <f t="shared" si="0"/>
        <v>3</v>
      </c>
      <c r="B6">
        <v>3930000</v>
      </c>
      <c r="C6" t="s">
        <v>113</v>
      </c>
      <c r="D6" s="32">
        <v>10</v>
      </c>
      <c r="E6" s="32">
        <v>0</v>
      </c>
      <c r="F6" s="32">
        <v>10</v>
      </c>
      <c r="G6" s="32">
        <v>-113.73</v>
      </c>
      <c r="H6" s="32">
        <v>123.73</v>
      </c>
      <c r="I6" s="32">
        <v>0</v>
      </c>
      <c r="J6" s="32">
        <v>123.73</v>
      </c>
    </row>
    <row r="7" spans="1:10" s="10" customFormat="1" outlineLevel="1" x14ac:dyDescent="0.2">
      <c r="A7" s="31" t="s">
        <v>118</v>
      </c>
      <c r="D7" s="32">
        <f>SUBTOTAL(9,D2:D6)</f>
        <v>121110</v>
      </c>
      <c r="E7" s="32">
        <f>SUBTOTAL(9,E2:E6)</f>
        <v>0</v>
      </c>
      <c r="F7" s="32">
        <f>SUBTOTAL(9,F2:F6)</f>
        <v>121110</v>
      </c>
      <c r="G7" s="32">
        <f>SUBTOTAL(9,G2:G6)</f>
        <v>47043.41</v>
      </c>
      <c r="H7" s="32">
        <f>SUBTOTAL(9,H2:H6)</f>
        <v>74066.59</v>
      </c>
      <c r="I7" s="32">
        <f>SUBTOTAL(9,I2:I6)</f>
        <v>2374.1799999999998</v>
      </c>
      <c r="J7" s="32">
        <f>SUBTOTAL(9,J2:J6)</f>
        <v>71692.409999999989</v>
      </c>
    </row>
    <row r="8" spans="1:10" outlineLevel="2" x14ac:dyDescent="0.2">
      <c r="A8" s="10">
        <f t="shared" si="0"/>
        <v>4</v>
      </c>
      <c r="B8">
        <v>4000000</v>
      </c>
      <c r="C8" t="s">
        <v>114</v>
      </c>
      <c r="D8" s="32">
        <v>204100</v>
      </c>
      <c r="E8" s="32">
        <v>12000</v>
      </c>
      <c r="F8" s="32">
        <v>216100</v>
      </c>
      <c r="G8" s="32">
        <v>140100</v>
      </c>
      <c r="H8" s="32">
        <v>76000</v>
      </c>
      <c r="I8" s="32">
        <v>0</v>
      </c>
      <c r="J8" s="32">
        <v>76000</v>
      </c>
    </row>
    <row r="9" spans="1:10" outlineLevel="2" x14ac:dyDescent="0.2">
      <c r="A9" s="10">
        <f t="shared" si="0"/>
        <v>4</v>
      </c>
      <c r="B9">
        <v>4503000</v>
      </c>
      <c r="C9" t="s">
        <v>115</v>
      </c>
      <c r="D9" s="32">
        <v>58690</v>
      </c>
      <c r="E9" s="32">
        <v>0</v>
      </c>
      <c r="F9" s="32">
        <v>58690</v>
      </c>
      <c r="G9" s="32">
        <v>58690</v>
      </c>
      <c r="H9" s="32">
        <v>0</v>
      </c>
      <c r="I9" s="32">
        <v>0</v>
      </c>
      <c r="J9" s="32">
        <v>0</v>
      </c>
    </row>
    <row r="10" spans="1:10" s="10" customFormat="1" outlineLevel="1" x14ac:dyDescent="0.2">
      <c r="A10" s="31" t="s">
        <v>119</v>
      </c>
      <c r="D10" s="32">
        <f>SUBTOTAL(9,D8:D9)</f>
        <v>262790</v>
      </c>
      <c r="E10" s="32">
        <f>SUBTOTAL(9,E8:E9)</f>
        <v>12000</v>
      </c>
      <c r="F10" s="32">
        <f>SUBTOTAL(9,F8:F9)</f>
        <v>274790</v>
      </c>
      <c r="G10" s="32">
        <f>SUBTOTAL(9,G8:G9)</f>
        <v>198790</v>
      </c>
      <c r="H10" s="32">
        <f>SUBTOTAL(9,H8:H9)</f>
        <v>76000</v>
      </c>
      <c r="I10" s="32">
        <f>SUBTOTAL(9,I8:I9)</f>
        <v>0</v>
      </c>
      <c r="J10" s="32">
        <f>SUBTOTAL(9,J8:J9)</f>
        <v>76000</v>
      </c>
    </row>
    <row r="11" spans="1:10" outlineLevel="2" x14ac:dyDescent="0.2">
      <c r="A11" s="10">
        <f t="shared" si="0"/>
        <v>5</v>
      </c>
      <c r="B11">
        <v>5200000</v>
      </c>
      <c r="C11" t="s">
        <v>116</v>
      </c>
      <c r="D11" s="32">
        <v>10</v>
      </c>
      <c r="E11" s="32">
        <v>0</v>
      </c>
      <c r="F11" s="32">
        <v>10</v>
      </c>
      <c r="G11" s="32">
        <v>10</v>
      </c>
      <c r="H11" s="32">
        <v>0</v>
      </c>
      <c r="I11" s="32">
        <v>0</v>
      </c>
      <c r="J11" s="32">
        <v>0</v>
      </c>
    </row>
    <row r="12" spans="1:10" s="10" customFormat="1" outlineLevel="1" x14ac:dyDescent="0.2">
      <c r="A12" s="31" t="s">
        <v>120</v>
      </c>
      <c r="D12" s="32">
        <f>SUBTOTAL(9,D11:D11)</f>
        <v>10</v>
      </c>
      <c r="E12" s="32">
        <f>SUBTOTAL(9,E11:E11)</f>
        <v>0</v>
      </c>
      <c r="F12" s="32">
        <f>SUBTOTAL(9,F11:F11)</f>
        <v>10</v>
      </c>
      <c r="G12" s="32">
        <f>SUBTOTAL(9,G11:G11)</f>
        <v>10</v>
      </c>
      <c r="H12" s="32">
        <f>SUBTOTAL(9,H11:H11)</f>
        <v>0</v>
      </c>
      <c r="I12" s="32">
        <f>SUBTOTAL(9,I11:I11)</f>
        <v>0</v>
      </c>
      <c r="J12" s="32">
        <f>SUBTOTAL(9,J11:J11)</f>
        <v>0</v>
      </c>
    </row>
    <row r="13" spans="1:10" outlineLevel="2" x14ac:dyDescent="0.2">
      <c r="A13" s="10">
        <v>8</v>
      </c>
      <c r="B13">
        <v>87000</v>
      </c>
      <c r="C13" t="s">
        <v>117</v>
      </c>
      <c r="D13" s="32">
        <v>0</v>
      </c>
      <c r="E13" s="32">
        <v>12000</v>
      </c>
      <c r="F13" s="32">
        <v>12000</v>
      </c>
      <c r="G13" s="32">
        <v>12000</v>
      </c>
      <c r="H13" s="32">
        <v>0</v>
      </c>
      <c r="I13" s="32">
        <v>0</v>
      </c>
      <c r="J13" s="32">
        <v>0</v>
      </c>
    </row>
    <row r="14" spans="1:10" s="10" customFormat="1" outlineLevel="1" x14ac:dyDescent="0.2">
      <c r="A14" s="31" t="s">
        <v>121</v>
      </c>
      <c r="D14" s="32">
        <f>SUBTOTAL(9,D13:D13)</f>
        <v>0</v>
      </c>
      <c r="E14" s="32">
        <f>SUBTOTAL(9,E13:E13)</f>
        <v>12000</v>
      </c>
      <c r="F14" s="32">
        <f>SUBTOTAL(9,F13:F13)</f>
        <v>12000</v>
      </c>
      <c r="G14" s="32">
        <f>SUBTOTAL(9,G13:G13)</f>
        <v>12000</v>
      </c>
      <c r="H14" s="32">
        <f>SUBTOTAL(9,H13:H13)</f>
        <v>0</v>
      </c>
      <c r="I14" s="32">
        <f>SUBTOTAL(9,I13:I13)</f>
        <v>0</v>
      </c>
      <c r="J14" s="32">
        <f>SUBTOTAL(9,J13:J13)</f>
        <v>0</v>
      </c>
    </row>
    <row r="15" spans="1:10" s="10" customFormat="1" x14ac:dyDescent="0.2">
      <c r="A15" s="31" t="s">
        <v>122</v>
      </c>
      <c r="D15" s="32">
        <f>SUBTOTAL(9,D2:D13)</f>
        <v>383910</v>
      </c>
      <c r="E15" s="32">
        <f>SUBTOTAL(9,E2:E13)</f>
        <v>24000</v>
      </c>
      <c r="F15" s="32">
        <f>SUBTOTAL(9,F2:F13)</f>
        <v>407910</v>
      </c>
      <c r="G15" s="32">
        <f>SUBTOTAL(9,G2:G13)</f>
        <v>257843.41</v>
      </c>
      <c r="H15" s="32">
        <f>SUBTOTAL(9,H2:H13)</f>
        <v>150066.59</v>
      </c>
      <c r="I15" s="32">
        <f>SUBTOTAL(9,I2:I13)</f>
        <v>2374.1799999999998</v>
      </c>
      <c r="J15" s="32">
        <f>SUBTOTAL(9,J2:J13)</f>
        <v>147692.40999999997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"/>
  <sheetViews>
    <sheetView workbookViewId="0">
      <selection sqref="A1:P14"/>
    </sheetView>
  </sheetViews>
  <sheetFormatPr baseColWidth="10" defaultRowHeight="12.75" x14ac:dyDescent="0.2"/>
  <sheetData>
    <row r="1" spans="1:16" x14ac:dyDescent="0.2">
      <c r="A1" s="5" t="s">
        <v>78</v>
      </c>
      <c r="B1" s="30"/>
      <c r="C1" s="30"/>
      <c r="D1" s="30"/>
      <c r="E1" s="30"/>
      <c r="F1" s="30"/>
      <c r="G1" s="30"/>
      <c r="H1" s="30"/>
      <c r="I1" s="13"/>
      <c r="J1" s="11"/>
      <c r="K1" s="10"/>
      <c r="L1" s="10"/>
      <c r="M1" s="10"/>
      <c r="N1" s="10"/>
      <c r="O1" s="10"/>
      <c r="P1" s="10"/>
    </row>
    <row r="2" spans="1:16" ht="36" x14ac:dyDescent="0.2">
      <c r="A2" s="23"/>
      <c r="B2" s="25" t="s">
        <v>79</v>
      </c>
      <c r="C2" s="12" t="s">
        <v>80</v>
      </c>
      <c r="D2" s="12" t="s">
        <v>81</v>
      </c>
      <c r="E2" s="12" t="s">
        <v>82</v>
      </c>
      <c r="F2" s="12" t="s">
        <v>83</v>
      </c>
      <c r="G2" s="12" t="s">
        <v>84</v>
      </c>
      <c r="H2" s="12" t="s">
        <v>85</v>
      </c>
      <c r="I2" s="16"/>
      <c r="J2" s="17"/>
      <c r="K2" s="18"/>
      <c r="L2" s="15"/>
      <c r="M2" s="15"/>
      <c r="N2" s="15"/>
      <c r="O2" s="15"/>
      <c r="P2" s="15"/>
    </row>
    <row r="3" spans="1:16" x14ac:dyDescent="0.2">
      <c r="A3" s="24">
        <v>1</v>
      </c>
      <c r="B3" s="28" t="s">
        <v>86</v>
      </c>
      <c r="C3" s="26"/>
      <c r="D3" s="20"/>
      <c r="E3" s="20"/>
      <c r="F3" s="20"/>
      <c r="G3" s="20"/>
      <c r="H3" s="20"/>
      <c r="I3" s="20"/>
      <c r="J3" s="21"/>
      <c r="K3" s="21"/>
      <c r="L3" s="19"/>
      <c r="M3" s="19"/>
      <c r="N3" s="19"/>
      <c r="O3" s="19"/>
      <c r="P3" s="19"/>
    </row>
    <row r="4" spans="1:16" x14ac:dyDescent="0.2">
      <c r="A4" s="22">
        <v>2</v>
      </c>
      <c r="B4" s="29" t="s">
        <v>87</v>
      </c>
      <c r="C4" s="27" t="s">
        <v>88</v>
      </c>
      <c r="D4" s="14">
        <v>121110</v>
      </c>
      <c r="E4" s="14">
        <v>0</v>
      </c>
      <c r="F4" s="14">
        <v>121110</v>
      </c>
      <c r="G4" s="14">
        <v>74066.589999999895</v>
      </c>
      <c r="H4" s="14">
        <v>61.156461068450099</v>
      </c>
      <c r="I4" s="10"/>
      <c r="J4" s="10"/>
      <c r="K4" s="10"/>
      <c r="L4" s="10"/>
      <c r="M4" s="10"/>
      <c r="N4" s="10"/>
      <c r="O4" s="10"/>
      <c r="P4" s="10"/>
    </row>
    <row r="5" spans="1:16" x14ac:dyDescent="0.2">
      <c r="A5" s="22">
        <v>2</v>
      </c>
      <c r="B5" s="29" t="s">
        <v>89</v>
      </c>
      <c r="C5" s="27" t="s">
        <v>90</v>
      </c>
      <c r="D5" s="14">
        <v>262790</v>
      </c>
      <c r="E5" s="14">
        <v>12000</v>
      </c>
      <c r="F5" s="14">
        <v>274790</v>
      </c>
      <c r="G5" s="14">
        <v>76000</v>
      </c>
      <c r="H5" s="14">
        <v>27.657483896793899</v>
      </c>
      <c r="I5" s="10"/>
      <c r="J5" s="10"/>
      <c r="K5" s="10"/>
      <c r="L5" s="10"/>
      <c r="M5" s="10"/>
      <c r="N5" s="10"/>
      <c r="O5" s="10"/>
      <c r="P5" s="10"/>
    </row>
    <row r="6" spans="1:16" x14ac:dyDescent="0.2">
      <c r="A6" s="22">
        <v>2</v>
      </c>
      <c r="B6" s="29" t="s">
        <v>91</v>
      </c>
      <c r="C6" s="27" t="s">
        <v>92</v>
      </c>
      <c r="D6" s="14">
        <v>10</v>
      </c>
      <c r="E6" s="14">
        <v>0</v>
      </c>
      <c r="F6" s="14">
        <v>10</v>
      </c>
      <c r="G6" s="14">
        <v>0</v>
      </c>
      <c r="H6" s="14">
        <v>0</v>
      </c>
      <c r="I6" s="10"/>
      <c r="J6" s="10"/>
      <c r="K6" s="10"/>
      <c r="L6" s="10"/>
      <c r="M6" s="10"/>
      <c r="N6" s="10"/>
      <c r="O6" s="10"/>
      <c r="P6" s="10"/>
    </row>
    <row r="7" spans="1:16" x14ac:dyDescent="0.2">
      <c r="A7" s="22">
        <v>2</v>
      </c>
      <c r="B7" s="29" t="s">
        <v>93</v>
      </c>
      <c r="C7" s="27" t="s">
        <v>94</v>
      </c>
      <c r="D7" s="14">
        <v>0</v>
      </c>
      <c r="E7" s="14">
        <v>12000</v>
      </c>
      <c r="F7" s="14">
        <v>12000</v>
      </c>
      <c r="G7" s="14">
        <v>0</v>
      </c>
      <c r="H7" s="14">
        <v>0</v>
      </c>
      <c r="I7" s="10"/>
      <c r="J7" s="10"/>
      <c r="K7" s="10"/>
      <c r="L7" s="10"/>
      <c r="M7" s="10"/>
      <c r="N7" s="10"/>
      <c r="O7" s="10"/>
      <c r="P7" s="10"/>
    </row>
    <row r="8" spans="1:16" x14ac:dyDescent="0.2">
      <c r="A8" s="22">
        <v>3</v>
      </c>
      <c r="B8" s="29" t="s">
        <v>95</v>
      </c>
      <c r="C8" s="27" t="s">
        <v>96</v>
      </c>
      <c r="D8" s="14">
        <v>383910</v>
      </c>
      <c r="E8" s="14">
        <v>24000</v>
      </c>
      <c r="F8" s="14">
        <v>407910</v>
      </c>
      <c r="G8" s="14">
        <v>150066.59</v>
      </c>
      <c r="H8" s="14">
        <v>36.789142212743002</v>
      </c>
      <c r="I8" s="10"/>
      <c r="J8" s="10"/>
      <c r="K8" s="10"/>
      <c r="L8" s="10"/>
      <c r="M8" s="10"/>
      <c r="N8" s="10"/>
      <c r="O8" s="10"/>
      <c r="P8" s="10"/>
    </row>
    <row r="9" spans="1:16" x14ac:dyDescent="0.2">
      <c r="A9" s="22">
        <v>4</v>
      </c>
      <c r="B9" s="29" t="s">
        <v>97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</row>
    <row r="10" spans="1:16" x14ac:dyDescent="0.2">
      <c r="A10" s="22">
        <v>5</v>
      </c>
      <c r="B10" s="29" t="s">
        <v>13</v>
      </c>
      <c r="C10" s="27" t="s">
        <v>98</v>
      </c>
      <c r="D10" s="14">
        <v>253020</v>
      </c>
      <c r="E10" s="14">
        <v>23270</v>
      </c>
      <c r="F10" s="14">
        <v>276290</v>
      </c>
      <c r="G10" s="14">
        <v>147465.97</v>
      </c>
      <c r="H10" s="14">
        <v>53.373618299612701</v>
      </c>
      <c r="I10" s="10"/>
      <c r="J10" s="10"/>
      <c r="K10" s="10"/>
      <c r="L10" s="10"/>
      <c r="M10" s="10"/>
      <c r="N10" s="10"/>
      <c r="O10" s="10"/>
      <c r="P10" s="10"/>
    </row>
    <row r="11" spans="1:16" x14ac:dyDescent="0.2">
      <c r="A11" s="22">
        <v>5</v>
      </c>
      <c r="B11" s="29" t="s">
        <v>99</v>
      </c>
      <c r="C11" s="27" t="s">
        <v>100</v>
      </c>
      <c r="D11" s="14">
        <v>80690</v>
      </c>
      <c r="E11" s="14">
        <v>0</v>
      </c>
      <c r="F11" s="14">
        <v>80690</v>
      </c>
      <c r="G11" s="14">
        <v>18729.719999999899</v>
      </c>
      <c r="H11" s="14">
        <v>23.211946957491602</v>
      </c>
      <c r="I11" s="10"/>
      <c r="J11" s="10"/>
      <c r="K11" s="10"/>
      <c r="L11" s="10"/>
      <c r="M11" s="10"/>
      <c r="N11" s="10"/>
      <c r="O11" s="10"/>
      <c r="P11" s="10"/>
    </row>
    <row r="12" spans="1:16" x14ac:dyDescent="0.2">
      <c r="A12" s="22">
        <v>5</v>
      </c>
      <c r="B12" s="29" t="s">
        <v>89</v>
      </c>
      <c r="C12" s="27" t="s">
        <v>101</v>
      </c>
      <c r="D12" s="14">
        <v>46200</v>
      </c>
      <c r="E12" s="14">
        <v>730</v>
      </c>
      <c r="F12" s="14">
        <v>46930</v>
      </c>
      <c r="G12" s="14">
        <v>0</v>
      </c>
      <c r="H12" s="14">
        <v>0</v>
      </c>
      <c r="I12" s="10"/>
      <c r="J12" s="10"/>
      <c r="K12" s="10"/>
      <c r="L12" s="10"/>
      <c r="M12" s="10"/>
      <c r="N12" s="10"/>
      <c r="O12" s="10"/>
      <c r="P12" s="10"/>
    </row>
    <row r="13" spans="1:16" x14ac:dyDescent="0.2">
      <c r="A13" s="22">
        <v>5</v>
      </c>
      <c r="B13" s="29" t="s">
        <v>102</v>
      </c>
      <c r="C13" s="27" t="s">
        <v>103</v>
      </c>
      <c r="D13" s="14">
        <v>4000</v>
      </c>
      <c r="E13" s="14">
        <v>0</v>
      </c>
      <c r="F13" s="14">
        <v>4000</v>
      </c>
      <c r="G13" s="14">
        <v>0</v>
      </c>
      <c r="H13" s="14">
        <v>0</v>
      </c>
      <c r="I13" s="10"/>
      <c r="J13" s="10"/>
      <c r="K13" s="10"/>
      <c r="L13" s="10"/>
      <c r="M13" s="10"/>
      <c r="N13" s="10"/>
      <c r="O13" s="10"/>
      <c r="P13" s="10"/>
    </row>
    <row r="14" spans="1:16" x14ac:dyDescent="0.2">
      <c r="A14" s="22">
        <v>6</v>
      </c>
      <c r="B14" s="29" t="s">
        <v>95</v>
      </c>
      <c r="C14" s="27" t="s">
        <v>96</v>
      </c>
      <c r="D14" s="14">
        <v>383910</v>
      </c>
      <c r="E14" s="14">
        <v>24000</v>
      </c>
      <c r="F14" s="14">
        <v>407910</v>
      </c>
      <c r="G14" s="14">
        <v>166195.68999999901</v>
      </c>
      <c r="H14" s="14">
        <v>40.743225221249702</v>
      </c>
      <c r="I14" s="10"/>
      <c r="J14" s="10"/>
      <c r="K14" s="10"/>
      <c r="L14" s="10"/>
      <c r="M14" s="10"/>
      <c r="N14" s="10"/>
      <c r="O14" s="10"/>
      <c r="P14" s="10"/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GASTOS</vt:lpstr>
      <vt:lpstr>INGR</vt:lpstr>
      <vt:lpstr>RES</vt:lpstr>
    </vt:vector>
  </TitlesOfParts>
  <Company>Animsa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Agoienae</dc:creator>
  <cp:lastModifiedBy>Mª Teresa Echarri San Martín</cp:lastModifiedBy>
  <cp:lastPrinted>2006-08-18T05:47:57Z</cp:lastPrinted>
  <dcterms:created xsi:type="dcterms:W3CDTF">2006-05-30T11:46:36Z</dcterms:created>
  <dcterms:modified xsi:type="dcterms:W3CDTF">2025-06-30T15:03:44Z</dcterms:modified>
</cp:coreProperties>
</file>